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380-пп (Отчёт)" sheetId="1" r:id="rId1"/>
  </sheets>
  <definedNames>
    <definedName name="Par179" localSheetId="0">'380-пп (Отчёт)'!$A$55</definedName>
    <definedName name="Par180" localSheetId="0">'380-пп (Отчёт)'!$B$55</definedName>
    <definedName name="Par203" localSheetId="0">'380-пп (Отчёт)'!$E$63</definedName>
    <definedName name="Par204" localSheetId="0">'380-пп (Отчёт)'!$F$63</definedName>
    <definedName name="Par208" localSheetId="0">'380-пп (Отчёт)'!#REF!</definedName>
    <definedName name="Par217" localSheetId="0">'380-пп (Отчёт)'!$A$64</definedName>
    <definedName name="Par235" localSheetId="0">'380-пп (Отчёт)'!$A$66</definedName>
    <definedName name="Par253" localSheetId="0">'380-пп (Отчёт)'!$A$69</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(Отчёт)'!$A$1:$L$144</definedName>
  </definedNames>
  <calcPr fullCalcOnLoad="1"/>
</workbook>
</file>

<file path=xl/sharedStrings.xml><?xml version="1.0" encoding="utf-8"?>
<sst xmlns="http://schemas.openxmlformats.org/spreadsheetml/2006/main" count="325" uniqueCount="158">
  <si>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</si>
  <si>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</si>
  <si>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</si>
  <si>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</si>
  <si>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</si>
  <si>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</si>
  <si>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</si>
  <si>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</si>
  <si>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</si>
  <si>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</si>
  <si>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</si>
  <si>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</si>
  <si>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</si>
  <si>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</si>
  <si>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</si>
  <si>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</si>
  <si>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</si>
  <si>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</si>
  <si>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</si>
  <si>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</si>
  <si>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</si>
  <si>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</si>
  <si>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</si>
  <si>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</si>
  <si>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</si>
  <si>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</si>
  <si>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</si>
  <si>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</si>
  <si>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</si>
  <si>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</si>
  <si>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за отчетный период с </t>
    </r>
    <r>
      <rPr>
        <b/>
        <u val="single"/>
        <sz val="16"/>
        <color indexed="56"/>
        <rFont val="Times New Roman"/>
        <family val="1"/>
      </rPr>
      <t>01.01.2015</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31.12.2015</t>
    </r>
  </si>
  <si>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</si>
  <si>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</si>
  <si>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</si>
  <si>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Услуги</t>
  </si>
  <si>
    <t>1.2.</t>
  </si>
  <si>
    <t>1.1.</t>
  </si>
  <si>
    <t>2.1.</t>
  </si>
  <si>
    <t>2.2.</t>
  </si>
  <si>
    <t>3.1.</t>
  </si>
  <si>
    <t>3.2.</t>
  </si>
  <si>
    <t>4.1.</t>
  </si>
  <si>
    <t>4.2.</t>
  </si>
  <si>
    <t>5.1.</t>
  </si>
  <si>
    <t>5.2.</t>
  </si>
  <si>
    <t>6.1.</t>
  </si>
  <si>
    <t>6.2.</t>
  </si>
  <si>
    <t>7.1.</t>
  </si>
  <si>
    <t>7.2.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</si>
  <si>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</si>
  <si>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</si>
  <si>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</si>
  <si>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</si>
  <si>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</si>
  <si>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</si>
  <si>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</si>
  <si>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</si>
  <si>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</si>
  <si>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</si>
  <si>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</si>
  <si>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</si>
  <si>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</si>
  <si>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r>
      <rPr>
        <b/>
        <sz val="11"/>
        <rFont val="Times New Roman"/>
        <family val="1"/>
      </rPr>
      <t>Государственная услуга 1</t>
    </r>
    <r>
      <rPr>
        <sz val="11"/>
        <rFont val="Times New Roman"/>
        <family val="1"/>
      </rPr>
      <t xml:space="preserve"> (социально-бытовые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</si>
  <si>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2</t>
    </r>
    <r>
      <rPr>
        <sz val="11"/>
        <rFont val="Times New Roman"/>
        <family val="1"/>
      </rPr>
      <t xml:space="preserve"> (социально-медицинские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</si>
  <si>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3</t>
    </r>
    <r>
      <rPr>
        <sz val="11"/>
        <rFont val="Times New Roman"/>
        <family val="1"/>
      </rPr>
      <t xml:space="preserve"> (социально-психологические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</si>
  <si>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4</t>
    </r>
    <r>
      <rPr>
        <sz val="11"/>
        <rFont val="Times New Roman"/>
        <family val="1"/>
      </rPr>
      <t xml:space="preserve"> (социально-педагогические услуги, предоставляемые получателям социальных услуг отделением социального обслуживания на дому)</t>
    </r>
  </si>
  <si>
    <r>
      <t>Государственная услуга 5</t>
    </r>
    <r>
      <rPr>
        <sz val="11"/>
        <rFont val="Times New Roman"/>
        <family val="1"/>
      </rPr>
      <t xml:space="preserve"> (социально-трудовые услуги ,предоставляемые получателям социальных услуг отделением социального обслуживания на дому)</t>
    </r>
  </si>
  <si>
    <r>
      <t xml:space="preserve">Государственная услуга 6 </t>
    </r>
    <r>
      <rPr>
        <sz val="11"/>
        <rFont val="Times New Roman"/>
        <family val="1"/>
      </rPr>
      <t xml:space="preserve"> (социально-правовые услуги, предоставляемые получателям социальных услуг отделением социального обслуживания на дому)</t>
    </r>
  </si>
  <si>
    <r>
      <t xml:space="preserve">Государственная услуга 7 </t>
    </r>
    <r>
      <rPr>
        <sz val="11"/>
        <rFont val="Times New Roman"/>
        <family val="1"/>
      </rPr>
      <t>(услуги в целях повышения коммуникативного потенциала получателей социальных услуг, имеющих ограничения жизнедеятельности, предоставляемые получателям социальных услуг отделением социального обслуживания на дому)</t>
    </r>
  </si>
  <si>
    <r>
      <t xml:space="preserve">Государственная услуга 1 </t>
    </r>
    <r>
      <rPr>
        <sz val="11"/>
        <rFont val="Times New Roman"/>
        <family val="1"/>
      </rPr>
      <t>(социально-бытовые услуги, предоставляемые в  стационарной форме облуживания гражданам пожилого возраста и инвалидам)</t>
    </r>
  </si>
  <si>
    <r>
      <t>Государственная услуга 2</t>
    </r>
    <r>
      <rPr>
        <sz val="11"/>
        <rFont val="Times New Roman"/>
        <family val="1"/>
      </rPr>
      <t xml:space="preserve"> (социально-медицинские услуги, предоставляемые в  стационарной форме облуживания гражданам пожилого возраста и инвалидам)</t>
    </r>
  </si>
  <si>
    <t>койко-дни</t>
  </si>
  <si>
    <t>Количество койко-дней</t>
  </si>
  <si>
    <r>
      <t xml:space="preserve">Государственная услуга 3 </t>
    </r>
    <r>
      <rPr>
        <sz val="11"/>
        <rFont val="Times New Roman"/>
        <family val="1"/>
      </rPr>
      <t>(социально-психологические услуги, предоставляемые в  стационарной форме облуживания гражданам пожилого возраста и инвалидам)</t>
    </r>
  </si>
  <si>
    <r>
      <t>Государственная услуга 4</t>
    </r>
    <r>
      <rPr>
        <sz val="11"/>
        <rFont val="Times New Roman"/>
        <family val="1"/>
      </rPr>
      <t xml:space="preserve"> (социально-педагогические услуги, предоставляемые в  стационарной форме облуживания гражданам пожилого возраста и инвалидам)</t>
    </r>
  </si>
  <si>
    <r>
      <t xml:space="preserve">Государственная услуга 5 </t>
    </r>
    <r>
      <rPr>
        <sz val="11"/>
        <rFont val="Times New Roman"/>
        <family val="1"/>
      </rPr>
      <t>(социально-трудовые услуги, предоставляемые в  стационарной форме облуживания гражданам пожилого возраста и инвалидам)</t>
    </r>
  </si>
  <si>
    <r>
      <t xml:space="preserve">Государственная услуга 6 </t>
    </r>
    <r>
      <rPr>
        <sz val="11"/>
        <rFont val="Times New Roman"/>
        <family val="1"/>
      </rPr>
      <t>(социально-правовые услуги, предоставляемые в  стационарной форме облуживания гражданам пожилого возраста и инвалидами)</t>
    </r>
  </si>
  <si>
    <r>
      <t>Государственная услуга 7</t>
    </r>
    <r>
      <rPr>
        <sz val="11"/>
        <rFont val="Times New Roman"/>
        <family val="1"/>
      </rPr>
      <t xml:space="preserve"> (услуги в целях повышения коммуникативного потенциала получателей социальных услуг, имеющих ограничения жизнедеятельности, предоставляемые в  стационарной форме облуживания гражданам пожилого возраста и инвалидам)</t>
    </r>
  </si>
  <si>
    <r>
      <t xml:space="preserve">Государственная услуга 1 </t>
    </r>
    <r>
      <rPr>
        <sz val="11"/>
        <rFont val="Times New Roman"/>
        <family val="1"/>
      </rPr>
      <t>(содействие в получении юридической помощи в целях защиты прав и законных интересов получателей социальных услуг)</t>
    </r>
  </si>
  <si>
    <r>
      <rPr>
        <b/>
        <sz val="11"/>
        <rFont val="Times New Roman"/>
        <family val="1"/>
      </rPr>
      <t xml:space="preserve">Государственная услуга 2 </t>
    </r>
    <r>
      <rPr>
        <sz val="11"/>
        <rFont val="Times New Roman"/>
        <family val="1"/>
      </rPr>
      <t>(содействие в получении экстренной психологической помощи с привлечением к этой работе психологов и священнослужителей)</t>
    </r>
  </si>
  <si>
    <t>чел.</t>
  </si>
  <si>
    <r>
      <t>Количество граждан, получивших экстренную психологическую помощь с привлечением к этой работе психолог и с</t>
    </r>
    <r>
      <rPr>
        <sz val="12"/>
        <color indexed="8"/>
        <rFont val="Times New Roman"/>
        <family val="1"/>
      </rPr>
      <t>вященнослужителей</t>
    </r>
    <r>
      <rPr>
        <sz val="11"/>
        <color indexed="8"/>
        <rFont val="Times New Roman"/>
        <family val="1"/>
      </rPr>
      <t xml:space="preserve"> </t>
    </r>
  </si>
  <si>
    <t xml:space="preserve">Количество граждан, получивших юридическую помощь в целях защиты прав и законных интересов получателей социальных услуг </t>
  </si>
  <si>
    <t xml:space="preserve">Количество социально-бытовых услуг, предоставляемых отделением социального обслуживания на дому </t>
  </si>
  <si>
    <t xml:space="preserve">Количество социально  -медицинских услуг, предоставляемых отделением социального обслуживания на дому </t>
  </si>
  <si>
    <t xml:space="preserve">Количество социально-психологических услуг, предоставляемых отделением социального обслуживания на дому </t>
  </si>
  <si>
    <t xml:space="preserve">Количество социально-педагогических услуг, предоставляемых отделением социального обслуживания на дому </t>
  </si>
  <si>
    <t xml:space="preserve">Количество социально-трудовых услуг, предоставляемых отделением социального обслуживания на дому </t>
  </si>
  <si>
    <t xml:space="preserve">Количество социально-правовых услуг, предоставляемых отделением социального обслуживания на дому </t>
  </si>
  <si>
    <t xml:space="preserve">Количество услуг в целях повышения коммуникативного потенциала получателей социальных услуг, имеющих ограничения жизнедеятельности </t>
  </si>
  <si>
    <t>Наименование работы 1 "Содействие в предоставлении социальной помощи, направленной на поддержание жизнедеятельности граждан, нуждающихся в социальной поддержке"</t>
  </si>
  <si>
    <t>Наименование работы 2 "Социальное сопровождение семей с детьми"</t>
  </si>
  <si>
    <t>семья</t>
  </si>
  <si>
    <t>Наименование работы 3 "Обследование семей с детьми, находящихся в социально опасном положении."</t>
  </si>
  <si>
    <t>Наименование работы 4 "Предоставление различных видов и форм социальной поддержке семьям и детям."</t>
  </si>
  <si>
    <t>Количество семей</t>
  </si>
  <si>
    <t>Наименование работы 5 "Доставка отдельны категорий граждан Тверской области к социально значимым объектам"</t>
  </si>
  <si>
    <t>выезды</t>
  </si>
  <si>
    <t>Наименование работы 6 "Организация досуговой работы с гражданами пожилого возраста, инвалидами и семьями."</t>
  </si>
  <si>
    <t>Количество занятий</t>
  </si>
  <si>
    <t>Наименование работы 7 "Проведение акций и социально - значимых мероприятий "</t>
  </si>
  <si>
    <t>Количество граждан</t>
  </si>
  <si>
    <t>1.3.</t>
  </si>
  <si>
    <t>Показатель 1: Доля получателей социальных услуг, удовлетворенных результатом предоставления социально-бытового обслуживания на дому (из числа опрошенных) %</t>
  </si>
  <si>
    <t xml:space="preserve">Показатель 2: Доля граждан, получивших социально-бытовые услуги в организациях социального облуживания,  в общем числе граждан, обратившихся за получением социально-бытовых услуг в организации социального облуживания </t>
  </si>
  <si>
    <t>Показатель 3: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</si>
  <si>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Ед.</t>
  </si>
  <si>
    <t>2.3.</t>
  </si>
  <si>
    <t>Показатель 1: Доля получателей социальных услуг, удовлетворенных результатом предоставления социально-медицинского обслуживания на дому (из числа опрошенных) %</t>
  </si>
  <si>
    <t xml:space="preserve">Показатель 2: Доля граждан, получивших социально-медицинские услуги в организациях социального облуживания,  в общем числе граждан, обратившихся за получением социально-медицинских услуг в организации социального облуживания </t>
  </si>
  <si>
    <t>3.3.</t>
  </si>
  <si>
    <t>Показатель 1: Доля получателей социальных услуг, удовлетворенных результатом предоставления социально-психологического обслуживания на дому (из числа опрошенных) %</t>
  </si>
  <si>
    <t xml:space="preserve">Показатель 2: Доля граждан, получивших социально-психологические услуги в организациях социального облуживания,  в общем числе граждан, обратившихся за получением социально-психологических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</si>
  <si>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социально-педагогического обслуживания на дому (из числа опрошенных) %</t>
  </si>
  <si>
    <t xml:space="preserve">Показатель 2: Доля граждан, получивших социально-педагогические услуги в организациях социального облуживания,  в общем числе граждан, обратившихся за получением социально-педагогические услуг в организации социального облуживания </t>
  </si>
  <si>
    <t>4.3.</t>
  </si>
  <si>
    <t>Показатель 1: Доля получателей социальных услуг, удовлетворенных результатом предоставления социально-трудового обслуживания на дому (из числа опрошенных) %</t>
  </si>
  <si>
    <t xml:space="preserve">Показатель 2: Доля граждан, получивших социально-трудовые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</si>
  <si>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5.3.</t>
  </si>
  <si>
    <t>Показатель 1: Доля получателей социальных услуг, удовлетворенных результатом предоставления социально-правового обслуживания на дому (из числа опрошенных) %</t>
  </si>
  <si>
    <t xml:space="preserve">Показатель 2: Доля граждан, получивших социально-правовые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</si>
  <si>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6.3.</t>
  </si>
  <si>
    <t>Показатель 1: Доля получателей социальных услуг, имеющих ограничения жизнедеятельности удовлетворенных результатом предоставления социального обслуживания на дому (из числа опрошенных) %</t>
  </si>
  <si>
    <t xml:space="preserve">Показатель 2: Доля получателей социальных услуг, имеющих ограничения жизнедеятельности в организациях социального облуживания,  в общем числе граждан, обратившихся за получением социальных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</si>
  <si>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социального обслуживания в стационарной форме (из числа опрошенных) %</t>
  </si>
  <si>
    <t>Показатель 2: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 которым была оказана услуга «Социальное обслуживание в стационарных отделениях  для престарелых и инвалидов» %</t>
  </si>
  <si>
    <t>7.3.</t>
  </si>
  <si>
    <t>1.4.</t>
  </si>
  <si>
    <t>1.5.</t>
  </si>
  <si>
    <t>1.6.</t>
  </si>
  <si>
    <t>Показатель 3: Количество нарушений санитарного законодательства в отчетном году, выявленных при проведении проверок органами и учреждениями Роспотребнадзора  (ед)</t>
  </si>
  <si>
    <t>Показатель 4: Количество нарушений законодательства в области медицинского обслуживания в отчетном году, выявленных при проведении проверок органами и учреждениями Росздравнадзора  (ед)</t>
  </si>
  <si>
    <t>Показатель 5: Количество нарушений законодательства в области пожарной безопасности в отчетном году, выявленных при проведении проверок органами и учреждениями Госпожнадзора (ед)</t>
  </si>
  <si>
    <t>Показатель 6: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</si>
  <si>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 xml:space="preserve">Ед </t>
  </si>
  <si>
    <t>Ед</t>
  </si>
  <si>
    <t>2.4.</t>
  </si>
  <si>
    <t>2.5.</t>
  </si>
  <si>
    <t>2.6.</t>
  </si>
  <si>
    <t>3.4.</t>
  </si>
  <si>
    <t>3.5.</t>
  </si>
  <si>
    <t>3.6.</t>
  </si>
  <si>
    <t>4.4.</t>
  </si>
  <si>
    <t>4.5.</t>
  </si>
  <si>
    <t>4.6.</t>
  </si>
  <si>
    <t>5.4.</t>
  </si>
  <si>
    <t>5.5.</t>
  </si>
  <si>
    <t>5.6.</t>
  </si>
  <si>
    <t>6.4.</t>
  </si>
  <si>
    <t>6.5.</t>
  </si>
  <si>
    <t>6.6.</t>
  </si>
  <si>
    <t>7.4.</t>
  </si>
  <si>
    <t>7.5.</t>
  </si>
  <si>
    <t>7.6.</t>
  </si>
  <si>
    <t>Показатель 1: Доля получателей, удовлетворённых качеством предоставления срочного социального обслуживания от общего числа опрошенных получателей, получивших социальные услуги в рамках срочного социального обслуживания</t>
  </si>
  <si>
    <t xml:space="preserve"> «Комплексный центр социального облуживания населения" Андреапольского района</t>
  </si>
  <si>
    <t>Министр социальной защиты населения Тверской области
_______________Е.В. Хохлова
"22"марта  2016 г.</t>
  </si>
  <si>
    <t>______________ЕРМОЛАЕВА НАТАЛЬЯ СЕРГЕЕЕВНА 
 "15" марта 2016 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</si>
</sst>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
    <numFmt numFmtId="171" formatCode="#,##0.0000"/>
    <numFmt numFmtId="172" formatCode="0.0%"/>
  </numFmts>
  <fonts count="5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1" borderId="0" applyNumberFormat="0" applyBorder="0" applyAlignment="0" applyProtection="0"/>
  </cellStyleXfs>
  <cellXfs count="56">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11" fillId="0" borderId="10" xfId="0" applyFont="1" applyBorder="1" applyAlignment="1">
      <alignment vertical="center" wrapText="1"/>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14" fillId="0" borderId="10" xfId="0" applyFont="1" applyBorder="1" applyAlignment="1">
      <alignment vertical="top" wrapText="1"/>
    </xf>
    <xf numFmtId="0" fontId="7" fillId="0" borderId="10" xfId="0" applyFont="1" applyBorder="1" applyAlignment="1">
      <alignment horizontal="left" vertical="top"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7" fillId="0" borderId="10" xfId="0" applyFont="1" applyBorder="1" applyAlignment="1">
      <alignment horizontal="center" vertical="top"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4" fontId="0" fillId="0" borderId="0" xfId="0" applyNumberFormat="1" applyBorder="1" applyAlignment="1">
      <alignment/>
    </xf>
    <xf numFmtId="171" fontId="2" fillId="0" borderId="10" xfId="0" applyNumberFormat="1" applyFont="1" applyBorder="1" applyAlignment="1">
      <alignment horizontal="center" vertical="center" wrapText="1"/>
    </xf>
    <xf numFmtId="4" fontId="7" fillId="32"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3" fontId="16" fillId="0" borderId="10" xfId="0" applyNumberFormat="1" applyFont="1" applyBorder="1" applyAlignment="1">
      <alignment horizontal="center" vertical="center"/>
    </xf>
    <xf numFmtId="16"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0868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0678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544050"/>
          <a:ext cx="1876425" cy="0"/>
        </a:xfrm>
        <a:prstGeom prst="rect">
          <a:avLst/>
        </a:prstGeom>
        <a:solidFill>
          <a:srgbClr val="F2DCDB"/>
        </a:solidFill>
        <a:ln w="9525" cmpd="sng">
          <a:noFill/>
        </a:ln>
      </xdr:spPr>
    </xdr:pic>
    <xdr:clientData/>
  </xdr:twoCellAnchor>
  <xdr:twoCellAnchor>
    <xdr:from>
      <xdr:col>3</xdr:col>
      <xdr:colOff>390525</xdr:colOff>
      <xdr:row>55</xdr:row>
      <xdr:rowOff>0</xdr:rowOff>
    </xdr:from>
    <xdr:to>
      <xdr:col>3</xdr:col>
      <xdr:colOff>2105025</xdr:colOff>
      <xdr:row>55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324897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4"/>
  <sheetViews>
    <sheetView tabSelected="1" view="pageBreakPreview" zoomScale="75" zoomScaleNormal="60" zoomScaleSheetLayoutView="75" workbookViewId="0" topLeftCell="A1">
      <selection activeCell="A5" sqref="A5:G5"/>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8" t="s">
        <v>56</v>
      </c>
      <c r="C1" s="25"/>
      <c r="F1" s="28" t="s">
        <v>57</v>
      </c>
      <c r="G1" s="4"/>
    </row>
    <row r="2" spans="2:7" ht="30" customHeight="1">
      <c r="B2" s="27" t="s">
        <v>58</v>
      </c>
      <c r="C2" s="26"/>
      <c r="F2" s="54" t="s">
        <v>156</v>
      </c>
      <c r="G2" s="4"/>
    </row>
    <row r="3" spans="2:7" ht="45">
      <c r="B3" s="29" t="str">
        <f>A7</f>
        <v> «Комплексный центр социального облуживания населения" Андреапольского района</v>
      </c>
      <c r="C3" s="26"/>
      <c r="F3" s="54"/>
      <c r="G3" s="4"/>
    </row>
    <row r="4" spans="2:7" ht="60">
      <c r="B4" s="29" t="s">
        <v>157</v>
      </c>
      <c r="C4" s="26"/>
      <c r="F4" s="54"/>
      <c r="G4" s="4"/>
    </row>
    <row r="5" spans="1:7" ht="15.75">
      <c r="A5" s="45" t="s">
        <v>6</v>
      </c>
      <c r="B5" s="45"/>
      <c r="C5" s="45"/>
      <c r="D5" s="45"/>
      <c r="E5" s="45"/>
      <c r="F5" s="45"/>
      <c r="G5" s="45"/>
    </row>
    <row r="6" spans="1:7" ht="15">
      <c r="A6" s="55" t="s">
        <v>59</v>
      </c>
      <c r="B6" s="55"/>
      <c r="C6" s="55"/>
      <c r="D6" s="55"/>
      <c r="E6" s="55"/>
      <c r="F6" s="55"/>
      <c r="G6" s="55"/>
    </row>
    <row r="7" spans="1:7" ht="15">
      <c r="A7" s="46" t="s">
        <v>155</v>
      </c>
      <c r="B7" s="46"/>
      <c r="C7" s="46"/>
      <c r="D7" s="46"/>
      <c r="E7" s="46"/>
      <c r="F7" s="46"/>
      <c r="G7" s="46"/>
    </row>
    <row r="8" spans="1:7" ht="15">
      <c r="A8" s="47" t="s">
        <v>4</v>
      </c>
      <c r="B8" s="47"/>
      <c r="C8" s="47"/>
      <c r="D8" s="47"/>
      <c r="E8" s="47"/>
      <c r="F8" s="47"/>
      <c r="G8" s="47"/>
    </row>
    <row r="9" spans="1:7" ht="15">
      <c r="A9" s="47"/>
      <c r="B9" s="47"/>
      <c r="C9" s="47"/>
      <c r="D9" s="47"/>
      <c r="E9" s="47"/>
      <c r="F9" s="47"/>
      <c r="G9" s="47"/>
    </row>
    <row r="10" spans="1:7" ht="20.25">
      <c r="A10" s="47" t="s">
        <v>30</v>
      </c>
      <c r="B10" s="47"/>
      <c r="C10" s="47"/>
      <c r="D10" s="47"/>
      <c r="E10" s="47"/>
      <c r="F10" s="47"/>
      <c r="G10" s="47"/>
    </row>
    <row r="11" spans="1:7" ht="15">
      <c r="A11" s="47" t="s">
        <v>33</v>
      </c>
      <c r="B11" s="47"/>
      <c r="C11" s="47"/>
      <c r="D11" s="47"/>
      <c r="E11" s="47"/>
      <c r="F11" s="47"/>
      <c r="G11" s="47"/>
    </row>
    <row r="12" spans="1:7" ht="11.25" customHeight="1">
      <c r="A12" s="47"/>
      <c r="B12" s="47"/>
      <c r="C12" s="47"/>
      <c r="D12" s="47"/>
      <c r="E12" s="47"/>
      <c r="F12" s="47"/>
      <c r="G12" s="47"/>
    </row>
    <row r="13" spans="1:7" ht="15">
      <c r="A13" s="47" t="s">
        <v>7</v>
      </c>
      <c r="B13" s="47"/>
      <c r="C13" s="47"/>
      <c r="D13" s="47"/>
      <c r="E13" s="47"/>
      <c r="F13" s="47"/>
      <c r="G13" s="47"/>
    </row>
    <row r="14" spans="1:7" ht="15">
      <c r="A14" s="47" t="s">
        <v>3</v>
      </c>
      <c r="B14" s="47"/>
      <c r="C14" s="47"/>
      <c r="D14" s="47"/>
      <c r="E14" s="47"/>
      <c r="F14" s="47"/>
      <c r="G14" s="47"/>
    </row>
    <row r="15" ht="18.75" customHeight="1"/>
    <row r="16" spans="1:7" ht="178.5" customHeight="1">
      <c r="A16" s="1" t="s">
        <v>0</v>
      </c>
      <c r="B16" s="10" t="s">
        <v>50</v>
      </c>
      <c r="C16" s="10" t="s">
        <v>51</v>
      </c>
      <c r="D16" s="10" t="s">
        <v>52</v>
      </c>
      <c r="E16" s="10" t="s">
        <v>53</v>
      </c>
      <c r="F16" s="1" t="s">
        <v>29</v>
      </c>
      <c r="G16" s="9" t="s">
        <v>5</v>
      </c>
    </row>
    <row r="17" spans="1:7" ht="15">
      <c r="A17" s="1">
        <v>1</v>
      </c>
      <c r="B17" s="1">
        <v>2</v>
      </c>
      <c r="C17" s="1">
        <v>3</v>
      </c>
      <c r="D17" s="1">
        <v>4</v>
      </c>
      <c r="E17" s="1">
        <v>5</v>
      </c>
      <c r="F17" s="1" t="s">
        <v>49</v>
      </c>
      <c r="G17" s="1">
        <v>7</v>
      </c>
    </row>
    <row r="18" spans="1:8" ht="23.25" customHeight="1">
      <c r="A18" s="13"/>
      <c r="B18" s="13">
        <v>11408217.84</v>
      </c>
      <c r="C18" s="13">
        <v>3162000.7800000003</v>
      </c>
      <c r="D18" s="13">
        <v>48733.43</v>
      </c>
      <c r="E18" s="13">
        <v>14315207.64</v>
      </c>
      <c r="F18" s="13">
        <f>E18/(B18+C18+D18)</f>
        <v>0.9792225592531443</v>
      </c>
      <c r="G18" s="13" t="str">
        <f>IF(F18&lt;0.8,"!!!!!!!!!!!","-")</f>
        <v>-</v>
      </c>
      <c r="H18" s="14"/>
    </row>
    <row r="19" spans="1:7" ht="23.25" customHeight="1">
      <c r="A19" s="8"/>
      <c r="B19" s="8"/>
      <c r="C19" s="8"/>
      <c r="D19" s="8"/>
      <c r="E19" s="32"/>
      <c r="F19" s="8"/>
      <c r="G19" s="8"/>
    </row>
    <row r="20" spans="1:7" ht="15">
      <c r="A20" s="47" t="s">
        <v>8</v>
      </c>
      <c r="B20" s="47"/>
      <c r="C20" s="47"/>
      <c r="D20" s="47"/>
      <c r="E20" s="47"/>
      <c r="F20" s="47"/>
      <c r="G20" s="47"/>
    </row>
    <row r="21" spans="1:7" ht="15">
      <c r="A21" s="47" t="s">
        <v>9</v>
      </c>
      <c r="B21" s="47"/>
      <c r="C21" s="47"/>
      <c r="D21" s="47"/>
      <c r="E21" s="47"/>
      <c r="F21" s="47"/>
      <c r="G21" s="47"/>
    </row>
    <row r="23" spans="1:12" ht="114.75" customHeight="1">
      <c r="A23" s="44" t="s">
        <v>0</v>
      </c>
      <c r="B23" s="44" t="s">
        <v>1</v>
      </c>
      <c r="C23" s="44" t="s">
        <v>2</v>
      </c>
      <c r="D23" s="44" t="s">
        <v>10</v>
      </c>
      <c r="E23" s="44" t="s">
        <v>11</v>
      </c>
      <c r="F23" s="51" t="s">
        <v>12</v>
      </c>
      <c r="G23" s="51" t="s">
        <v>13</v>
      </c>
      <c r="H23" s="52" t="s">
        <v>61</v>
      </c>
      <c r="I23" s="51" t="s">
        <v>14</v>
      </c>
      <c r="J23" s="44" t="s">
        <v>60</v>
      </c>
      <c r="K23" s="51" t="s">
        <v>32</v>
      </c>
      <c r="L23" s="44" t="s">
        <v>15</v>
      </c>
    </row>
    <row r="24" spans="1:12" ht="15">
      <c r="A24" s="44"/>
      <c r="B24" s="44"/>
      <c r="C24" s="44"/>
      <c r="D24" s="44"/>
      <c r="E24" s="44"/>
      <c r="F24" s="51"/>
      <c r="G24" s="51"/>
      <c r="H24" s="53"/>
      <c r="I24" s="51"/>
      <c r="J24" s="44"/>
      <c r="K24" s="51"/>
      <c r="L24" s="44"/>
    </row>
    <row r="25" spans="1:12" ht="15">
      <c r="A25" s="1">
        <v>1</v>
      </c>
      <c r="B25" s="1">
        <v>2</v>
      </c>
      <c r="C25" s="1">
        <v>3</v>
      </c>
      <c r="D25" s="1">
        <v>4</v>
      </c>
      <c r="E25" s="1">
        <v>5</v>
      </c>
      <c r="F25" s="1">
        <v>6</v>
      </c>
      <c r="G25" s="1">
        <v>7</v>
      </c>
      <c r="H25" s="1">
        <v>8</v>
      </c>
      <c r="I25" s="1">
        <v>9</v>
      </c>
      <c r="J25" s="1">
        <v>10</v>
      </c>
      <c r="K25" s="1">
        <v>11</v>
      </c>
      <c r="L25" s="1">
        <v>12</v>
      </c>
    </row>
    <row r="26" spans="1:12" s="5" customFormat="1" ht="85.5" customHeight="1">
      <c r="A26" s="1">
        <v>1</v>
      </c>
      <c r="B26" s="6"/>
      <c r="C26" s="16" t="s">
        <v>62</v>
      </c>
      <c r="D26" s="16" t="s">
        <v>83</v>
      </c>
      <c r="E26" s="13" t="s">
        <v>34</v>
      </c>
      <c r="F26" s="16">
        <v>65196</v>
      </c>
      <c r="G26" s="16">
        <v>52862</v>
      </c>
      <c r="H26" s="16">
        <f>ROUND(G26/F26,2)</f>
        <v>0.81</v>
      </c>
      <c r="I26" s="13">
        <v>4013</v>
      </c>
      <c r="J26" s="33">
        <f aca="true" t="shared" si="0" ref="J26:J48">I26/SUM($I$26:$I$48)</f>
        <v>0.3932031165978615</v>
      </c>
      <c r="K26" s="48">
        <f>SUM(H26*J26,H27*J27,H28*J28,H29*J29,H30*J30,H31*J31,H48*J48,H32*J32,H33*J33,H34*J34,H35*J35,H36*J36,H37*J37,H38*J38,H39*J39,H40*J40,H41*J41,H42*J42,H43*J43,H44*J44,H45*J45,H46*J46,H47*J47)</f>
        <v>0.9092714812217332</v>
      </c>
      <c r="L26" s="17"/>
    </row>
    <row r="27" spans="1:12" s="5" customFormat="1" ht="75">
      <c r="A27" s="1">
        <v>2</v>
      </c>
      <c r="B27" s="6"/>
      <c r="C27" s="16" t="s">
        <v>63</v>
      </c>
      <c r="D27" s="16" t="s">
        <v>84</v>
      </c>
      <c r="E27" s="13" t="s">
        <v>34</v>
      </c>
      <c r="F27" s="16">
        <v>2076</v>
      </c>
      <c r="G27" s="16">
        <v>4762</v>
      </c>
      <c r="H27" s="16">
        <f aca="true" t="shared" si="1" ref="H27:H48">ROUND(G27/F27,2)</f>
        <v>2.29</v>
      </c>
      <c r="I27" s="13">
        <v>162.5</v>
      </c>
      <c r="J27" s="33">
        <f t="shared" si="0"/>
        <v>0.015922129690294665</v>
      </c>
      <c r="K27" s="49"/>
      <c r="L27" s="17"/>
    </row>
    <row r="28" spans="1:12" s="5" customFormat="1" ht="75">
      <c r="A28" s="1">
        <v>3</v>
      </c>
      <c r="B28" s="6"/>
      <c r="C28" s="16" t="s">
        <v>64</v>
      </c>
      <c r="D28" s="16" t="s">
        <v>85</v>
      </c>
      <c r="E28" s="13" t="s">
        <v>34</v>
      </c>
      <c r="F28" s="16">
        <v>7200</v>
      </c>
      <c r="G28" s="16">
        <v>7234</v>
      </c>
      <c r="H28" s="16">
        <f t="shared" si="1"/>
        <v>1</v>
      </c>
      <c r="I28" s="13">
        <v>92.69999999999997</v>
      </c>
      <c r="J28" s="33">
        <f t="shared" si="0"/>
        <v>0.009082962598709632</v>
      </c>
      <c r="K28" s="49"/>
      <c r="L28" s="17"/>
    </row>
    <row r="29" spans="1:12" s="5" customFormat="1" ht="82.5" customHeight="1">
      <c r="A29" s="1">
        <v>4</v>
      </c>
      <c r="B29" s="6"/>
      <c r="C29" s="16" t="s">
        <v>65</v>
      </c>
      <c r="D29" s="16" t="s">
        <v>86</v>
      </c>
      <c r="E29" s="13" t="s">
        <v>34</v>
      </c>
      <c r="F29" s="16">
        <v>0</v>
      </c>
      <c r="G29" s="16"/>
      <c r="H29" s="16">
        <v>0</v>
      </c>
      <c r="I29" s="13">
        <v>0</v>
      </c>
      <c r="J29" s="33">
        <f t="shared" si="0"/>
        <v>0</v>
      </c>
      <c r="K29" s="49"/>
      <c r="L29" s="17"/>
    </row>
    <row r="30" spans="1:12" s="5" customFormat="1" ht="75" customHeight="1">
      <c r="A30" s="1">
        <v>5</v>
      </c>
      <c r="B30" s="6"/>
      <c r="C30" s="15" t="s">
        <v>66</v>
      </c>
      <c r="D30" s="16" t="s">
        <v>87</v>
      </c>
      <c r="E30" s="13" t="s">
        <v>34</v>
      </c>
      <c r="F30" s="16">
        <v>0</v>
      </c>
      <c r="G30" s="16"/>
      <c r="H30" s="16">
        <v>0</v>
      </c>
      <c r="I30" s="13">
        <v>0</v>
      </c>
      <c r="J30" s="33">
        <f t="shared" si="0"/>
        <v>0</v>
      </c>
      <c r="K30" s="49"/>
      <c r="L30" s="17"/>
    </row>
    <row r="31" spans="1:12" s="5" customFormat="1" ht="75">
      <c r="A31" s="1">
        <v>6</v>
      </c>
      <c r="B31" s="6"/>
      <c r="C31" s="15" t="s">
        <v>67</v>
      </c>
      <c r="D31" s="16" t="s">
        <v>88</v>
      </c>
      <c r="E31" s="13" t="s">
        <v>34</v>
      </c>
      <c r="F31" s="16">
        <v>60</v>
      </c>
      <c r="G31" s="16">
        <v>44</v>
      </c>
      <c r="H31" s="16">
        <f t="shared" si="1"/>
        <v>0.73</v>
      </c>
      <c r="I31" s="13">
        <v>4.74114</v>
      </c>
      <c r="J31" s="33">
        <f t="shared" si="0"/>
        <v>0.0004645479751374994</v>
      </c>
      <c r="K31" s="49"/>
      <c r="L31" s="17"/>
    </row>
    <row r="32" spans="1:12" s="5" customFormat="1" ht="120">
      <c r="A32" s="1">
        <v>7</v>
      </c>
      <c r="B32" s="6"/>
      <c r="C32" s="15" t="s">
        <v>68</v>
      </c>
      <c r="D32" s="16" t="s">
        <v>89</v>
      </c>
      <c r="E32" s="13" t="s">
        <v>34</v>
      </c>
      <c r="F32" s="16">
        <v>0</v>
      </c>
      <c r="G32" s="16"/>
      <c r="H32" s="16">
        <v>0</v>
      </c>
      <c r="I32" s="13">
        <v>0</v>
      </c>
      <c r="J32" s="33">
        <f t="shared" si="0"/>
        <v>0</v>
      </c>
      <c r="K32" s="49"/>
      <c r="L32" s="17"/>
    </row>
    <row r="33" spans="1:12" s="5" customFormat="1" ht="75">
      <c r="A33" s="1">
        <v>1</v>
      </c>
      <c r="B33" s="6"/>
      <c r="C33" s="15" t="s">
        <v>69</v>
      </c>
      <c r="D33" s="16" t="s">
        <v>72</v>
      </c>
      <c r="E33" s="35" t="s">
        <v>71</v>
      </c>
      <c r="F33" s="16">
        <v>10500</v>
      </c>
      <c r="G33" s="16">
        <v>9458</v>
      </c>
      <c r="H33" s="34">
        <f t="shared" si="1"/>
        <v>0.9</v>
      </c>
      <c r="I33" s="13">
        <v>3501.1000000000004</v>
      </c>
      <c r="J33" s="33">
        <f t="shared" si="0"/>
        <v>0.34304595851501946</v>
      </c>
      <c r="K33" s="49"/>
      <c r="L33" s="17"/>
    </row>
    <row r="34" spans="1:12" s="5" customFormat="1" ht="75">
      <c r="A34" s="1">
        <v>2</v>
      </c>
      <c r="B34" s="6"/>
      <c r="C34" s="15" t="s">
        <v>70</v>
      </c>
      <c r="D34" s="16" t="s">
        <v>72</v>
      </c>
      <c r="E34" s="35" t="s">
        <v>71</v>
      </c>
      <c r="F34" s="16">
        <v>10500</v>
      </c>
      <c r="G34" s="16">
        <v>9458</v>
      </c>
      <c r="H34" s="34">
        <f t="shared" si="1"/>
        <v>0.9</v>
      </c>
      <c r="I34" s="13">
        <v>673.8000000000001</v>
      </c>
      <c r="J34" s="33">
        <f t="shared" si="0"/>
        <v>0.06602049837120337</v>
      </c>
      <c r="K34" s="49"/>
      <c r="L34" s="17"/>
    </row>
    <row r="35" spans="1:12" s="5" customFormat="1" ht="75">
      <c r="A35" s="1">
        <v>3</v>
      </c>
      <c r="B35" s="6"/>
      <c r="C35" s="15" t="s">
        <v>73</v>
      </c>
      <c r="D35" s="16" t="s">
        <v>72</v>
      </c>
      <c r="E35" s="35" t="s">
        <v>71</v>
      </c>
      <c r="F35" s="16">
        <v>10500</v>
      </c>
      <c r="G35" s="16">
        <v>9458</v>
      </c>
      <c r="H35" s="34">
        <f t="shared" si="1"/>
        <v>0.9</v>
      </c>
      <c r="I35" s="13">
        <v>15.599999999999998</v>
      </c>
      <c r="J35" s="33">
        <f t="shared" si="0"/>
        <v>0.0015285244502682878</v>
      </c>
      <c r="K35" s="49"/>
      <c r="L35" s="17"/>
    </row>
    <row r="36" spans="1:12" s="5" customFormat="1" ht="75">
      <c r="A36" s="1">
        <v>4</v>
      </c>
      <c r="B36" s="6"/>
      <c r="C36" s="15" t="s">
        <v>74</v>
      </c>
      <c r="D36" s="16" t="s">
        <v>72</v>
      </c>
      <c r="E36" s="35" t="s">
        <v>71</v>
      </c>
      <c r="F36" s="16">
        <v>10500</v>
      </c>
      <c r="G36" s="16">
        <v>9458</v>
      </c>
      <c r="H36" s="34">
        <f t="shared" si="1"/>
        <v>0.9</v>
      </c>
      <c r="I36" s="13">
        <v>18.5</v>
      </c>
      <c r="J36" s="33">
        <f t="shared" si="0"/>
        <v>0.0018126732262797006</v>
      </c>
      <c r="K36" s="49"/>
      <c r="L36" s="17"/>
    </row>
    <row r="37" spans="1:12" s="5" customFormat="1" ht="75">
      <c r="A37" s="1">
        <v>5</v>
      </c>
      <c r="B37" s="6"/>
      <c r="C37" s="15" t="s">
        <v>75</v>
      </c>
      <c r="D37" s="16" t="s">
        <v>72</v>
      </c>
      <c r="E37" s="35" t="s">
        <v>71</v>
      </c>
      <c r="F37" s="16">
        <v>10500</v>
      </c>
      <c r="G37" s="16">
        <v>9458</v>
      </c>
      <c r="H37" s="34">
        <f t="shared" si="1"/>
        <v>0.9</v>
      </c>
      <c r="I37" s="13">
        <v>103.39999999999999</v>
      </c>
      <c r="J37" s="33">
        <f t="shared" si="0"/>
        <v>0.01013137359985519</v>
      </c>
      <c r="K37" s="49"/>
      <c r="L37" s="17"/>
    </row>
    <row r="38" spans="1:12" s="5" customFormat="1" ht="75">
      <c r="A38" s="1">
        <v>6</v>
      </c>
      <c r="B38" s="6"/>
      <c r="C38" s="15" t="s">
        <v>76</v>
      </c>
      <c r="D38" s="16" t="s">
        <v>72</v>
      </c>
      <c r="E38" s="35" t="s">
        <v>71</v>
      </c>
      <c r="F38" s="16">
        <v>10500</v>
      </c>
      <c r="G38" s="16">
        <v>9458</v>
      </c>
      <c r="H38" s="34">
        <f t="shared" si="1"/>
        <v>0.9</v>
      </c>
      <c r="I38" s="13">
        <v>9.3</v>
      </c>
      <c r="J38" s="33">
        <f t="shared" si="0"/>
        <v>0.0009112357299676334</v>
      </c>
      <c r="K38" s="49"/>
      <c r="L38" s="17"/>
    </row>
    <row r="39" spans="1:12" s="5" customFormat="1" ht="120">
      <c r="A39" s="1">
        <v>7</v>
      </c>
      <c r="B39" s="6"/>
      <c r="C39" s="15" t="s">
        <v>77</v>
      </c>
      <c r="D39" s="16" t="s">
        <v>72</v>
      </c>
      <c r="E39" s="35" t="s">
        <v>71</v>
      </c>
      <c r="F39" s="16">
        <v>10500</v>
      </c>
      <c r="G39" s="16">
        <v>9458</v>
      </c>
      <c r="H39" s="34">
        <f t="shared" si="1"/>
        <v>0.9</v>
      </c>
      <c r="I39" s="13">
        <v>5.2</v>
      </c>
      <c r="J39" s="33">
        <f t="shared" si="0"/>
        <v>0.0005095081500894294</v>
      </c>
      <c r="K39" s="49"/>
      <c r="L39" s="17"/>
    </row>
    <row r="40" spans="1:12" s="5" customFormat="1" ht="74.25">
      <c r="A40" s="1">
        <v>1</v>
      </c>
      <c r="B40" s="6"/>
      <c r="C40" s="15" t="s">
        <v>78</v>
      </c>
      <c r="D40" s="16" t="s">
        <v>82</v>
      </c>
      <c r="E40" s="35" t="s">
        <v>80</v>
      </c>
      <c r="F40" s="16">
        <v>326</v>
      </c>
      <c r="G40" s="16">
        <v>326</v>
      </c>
      <c r="H40" s="34">
        <f t="shared" si="1"/>
        <v>1</v>
      </c>
      <c r="I40" s="13">
        <v>77.3</v>
      </c>
      <c r="J40" s="33">
        <f t="shared" si="0"/>
        <v>0.007574034615752478</v>
      </c>
      <c r="K40" s="49"/>
      <c r="L40" s="17"/>
    </row>
    <row r="41" spans="1:12" s="5" customFormat="1" ht="74.25">
      <c r="A41" s="1">
        <v>2</v>
      </c>
      <c r="B41" s="6"/>
      <c r="C41" s="16" t="s">
        <v>79</v>
      </c>
      <c r="D41" s="16" t="s">
        <v>81</v>
      </c>
      <c r="E41" s="35" t="s">
        <v>80</v>
      </c>
      <c r="F41" s="16">
        <v>434</v>
      </c>
      <c r="G41" s="16">
        <v>434</v>
      </c>
      <c r="H41" s="34">
        <f t="shared" si="1"/>
        <v>1</v>
      </c>
      <c r="I41" s="13">
        <v>97.88</v>
      </c>
      <c r="J41" s="33">
        <f t="shared" si="0"/>
        <v>0.00959051110206795</v>
      </c>
      <c r="K41" s="49"/>
      <c r="L41" s="17"/>
    </row>
    <row r="42" spans="1:12" s="5" customFormat="1" ht="75">
      <c r="A42" s="1">
        <v>1</v>
      </c>
      <c r="B42" s="6"/>
      <c r="C42" s="15"/>
      <c r="D42" s="16" t="s">
        <v>90</v>
      </c>
      <c r="E42" s="35" t="s">
        <v>80</v>
      </c>
      <c r="F42" s="16">
        <v>324</v>
      </c>
      <c r="G42" s="16">
        <v>391</v>
      </c>
      <c r="H42" s="34">
        <f t="shared" si="1"/>
        <v>1.21</v>
      </c>
      <c r="I42" s="13">
        <v>288.5</v>
      </c>
      <c r="J42" s="33">
        <f t="shared" si="0"/>
        <v>0.028267904096307764</v>
      </c>
      <c r="K42" s="49"/>
      <c r="L42" s="17"/>
    </row>
    <row r="43" spans="1:12" s="5" customFormat="1" ht="30">
      <c r="A43" s="1">
        <v>2</v>
      </c>
      <c r="B43" s="6"/>
      <c r="C43" s="15"/>
      <c r="D43" s="16" t="s">
        <v>91</v>
      </c>
      <c r="E43" s="35" t="s">
        <v>92</v>
      </c>
      <c r="F43" s="16">
        <v>21</v>
      </c>
      <c r="G43" s="16">
        <v>16</v>
      </c>
      <c r="H43" s="34">
        <f t="shared" si="1"/>
        <v>0.76</v>
      </c>
      <c r="I43" s="13">
        <v>154.7</v>
      </c>
      <c r="J43" s="33">
        <f t="shared" si="0"/>
        <v>0.015157867465160521</v>
      </c>
      <c r="K43" s="49"/>
      <c r="L43" s="17"/>
    </row>
    <row r="44" spans="1:12" s="5" customFormat="1" ht="45">
      <c r="A44" s="1">
        <v>3</v>
      </c>
      <c r="B44" s="6"/>
      <c r="C44" s="15"/>
      <c r="D44" s="16" t="s">
        <v>93</v>
      </c>
      <c r="E44" s="35" t="s">
        <v>92</v>
      </c>
      <c r="F44" s="16">
        <v>347</v>
      </c>
      <c r="G44" s="16">
        <v>348</v>
      </c>
      <c r="H44" s="34">
        <f t="shared" si="1"/>
        <v>1</v>
      </c>
      <c r="I44" s="13">
        <v>45.1</v>
      </c>
      <c r="J44" s="33">
        <f t="shared" si="0"/>
        <v>0.004419003378660243</v>
      </c>
      <c r="K44" s="49"/>
      <c r="L44" s="17"/>
    </row>
    <row r="45" spans="1:12" s="5" customFormat="1" ht="45">
      <c r="A45" s="1">
        <v>4</v>
      </c>
      <c r="B45" s="6"/>
      <c r="C45" s="15"/>
      <c r="D45" s="16" t="s">
        <v>94</v>
      </c>
      <c r="E45" s="35" t="s">
        <v>95</v>
      </c>
      <c r="F45" s="16">
        <v>145</v>
      </c>
      <c r="G45" s="16">
        <v>294</v>
      </c>
      <c r="H45" s="34">
        <f t="shared" si="1"/>
        <v>2.03</v>
      </c>
      <c r="I45" s="13">
        <v>243.8</v>
      </c>
      <c r="J45" s="33">
        <f t="shared" si="0"/>
        <v>0.023888093652269786</v>
      </c>
      <c r="K45" s="49"/>
      <c r="L45" s="17"/>
    </row>
    <row r="46" spans="1:12" s="5" customFormat="1" ht="45">
      <c r="A46" s="1">
        <v>5</v>
      </c>
      <c r="B46" s="6"/>
      <c r="C46" s="15"/>
      <c r="D46" s="16" t="s">
        <v>96</v>
      </c>
      <c r="E46" s="35" t="s">
        <v>97</v>
      </c>
      <c r="F46" s="16">
        <v>197</v>
      </c>
      <c r="G46" s="16">
        <v>130</v>
      </c>
      <c r="H46" s="34">
        <f t="shared" si="1"/>
        <v>0.66</v>
      </c>
      <c r="I46" s="13">
        <v>628.6</v>
      </c>
      <c r="J46" s="33">
        <f t="shared" si="0"/>
        <v>0.06159169675888756</v>
      </c>
      <c r="K46" s="49"/>
      <c r="L46" s="17"/>
    </row>
    <row r="47" spans="1:12" s="5" customFormat="1" ht="45">
      <c r="A47" s="1">
        <v>6</v>
      </c>
      <c r="B47" s="6"/>
      <c r="C47" s="15"/>
      <c r="D47" s="16" t="s">
        <v>98</v>
      </c>
      <c r="E47" s="35" t="s">
        <v>99</v>
      </c>
      <c r="F47" s="16">
        <v>0</v>
      </c>
      <c r="G47" s="16"/>
      <c r="H47" s="34">
        <v>0</v>
      </c>
      <c r="I47" s="13">
        <v>0</v>
      </c>
      <c r="J47" s="33">
        <f t="shared" si="0"/>
        <v>0</v>
      </c>
      <c r="K47" s="49"/>
      <c r="L47" s="17"/>
    </row>
    <row r="48" spans="1:12" s="5" customFormat="1" ht="46.5" customHeight="1">
      <c r="A48" s="1">
        <v>7</v>
      </c>
      <c r="B48" s="6"/>
      <c r="C48" s="15"/>
      <c r="D48" s="16" t="s">
        <v>100</v>
      </c>
      <c r="E48" s="35" t="s">
        <v>101</v>
      </c>
      <c r="F48" s="16">
        <v>78</v>
      </c>
      <c r="G48" s="16">
        <v>78</v>
      </c>
      <c r="H48" s="16">
        <f t="shared" si="1"/>
        <v>1</v>
      </c>
      <c r="I48" s="13">
        <v>70.2</v>
      </c>
      <c r="J48" s="33">
        <f t="shared" si="0"/>
        <v>0.006878360026207297</v>
      </c>
      <c r="K48" s="50"/>
      <c r="L48" s="17"/>
    </row>
    <row r="49" spans="1:12" s="22" customFormat="1" ht="18.75">
      <c r="A49" s="10"/>
      <c r="B49" s="18"/>
      <c r="C49" s="18"/>
      <c r="D49" s="36"/>
      <c r="E49" s="19"/>
      <c r="F49" s="20"/>
      <c r="G49" s="20"/>
      <c r="H49" s="20"/>
      <c r="I49" s="20"/>
      <c r="J49" s="31">
        <f>SUM(J26:J48)</f>
        <v>0.9999999999999999</v>
      </c>
      <c r="K49" s="20"/>
      <c r="L49" s="21"/>
    </row>
    <row r="51" spans="1:7" ht="15">
      <c r="A51" s="47" t="s">
        <v>16</v>
      </c>
      <c r="B51" s="47"/>
      <c r="C51" s="47"/>
      <c r="D51" s="47"/>
      <c r="E51" s="47"/>
      <c r="F51" s="47"/>
      <c r="G51" s="47"/>
    </row>
    <row r="52" spans="1:7" ht="15">
      <c r="A52" s="47" t="s">
        <v>17</v>
      </c>
      <c r="B52" s="47"/>
      <c r="C52" s="47"/>
      <c r="D52" s="47"/>
      <c r="E52" s="47"/>
      <c r="F52" s="47"/>
      <c r="G52" s="47"/>
    </row>
    <row r="54" spans="2:4" ht="75">
      <c r="B54" s="1" t="s">
        <v>31</v>
      </c>
      <c r="C54" s="1" t="s">
        <v>18</v>
      </c>
      <c r="D54" s="1" t="s">
        <v>54</v>
      </c>
    </row>
    <row r="55" spans="2:4" ht="15">
      <c r="B55" s="1">
        <v>1</v>
      </c>
      <c r="C55" s="1">
        <v>2</v>
      </c>
      <c r="D55" s="1">
        <v>3</v>
      </c>
    </row>
    <row r="56" spans="2:4" ht="18.75">
      <c r="B56" s="23">
        <f>K26</f>
        <v>0.9092714812217332</v>
      </c>
      <c r="C56" s="23">
        <f>F18</f>
        <v>0.9792225592531443</v>
      </c>
      <c r="D56" s="30">
        <f>B56/C56</f>
        <v>0.9285646788154441</v>
      </c>
    </row>
    <row r="58" spans="1:7" ht="15">
      <c r="A58" s="47" t="s">
        <v>19</v>
      </c>
      <c r="B58" s="47"/>
      <c r="C58" s="47"/>
      <c r="D58" s="47"/>
      <c r="E58" s="47"/>
      <c r="F58" s="47"/>
      <c r="G58" s="47"/>
    </row>
    <row r="59" spans="1:7" ht="15">
      <c r="A59" s="47" t="s">
        <v>20</v>
      </c>
      <c r="B59" s="47"/>
      <c r="C59" s="47"/>
      <c r="D59" s="47"/>
      <c r="E59" s="47"/>
      <c r="F59" s="47"/>
      <c r="G59" s="47"/>
    </row>
    <row r="61" spans="1:9" ht="90">
      <c r="A61" s="44" t="s">
        <v>0</v>
      </c>
      <c r="B61" s="44" t="s">
        <v>21</v>
      </c>
      <c r="C61" s="44" t="s">
        <v>2</v>
      </c>
      <c r="D61" s="44" t="s">
        <v>22</v>
      </c>
      <c r="E61" s="44" t="s">
        <v>23</v>
      </c>
      <c r="F61" s="44" t="s">
        <v>24</v>
      </c>
      <c r="G61" s="44" t="s">
        <v>25</v>
      </c>
      <c r="H61" s="1" t="s">
        <v>26</v>
      </c>
      <c r="I61" s="44" t="s">
        <v>28</v>
      </c>
    </row>
    <row r="62" spans="1:9" ht="26.25" customHeight="1">
      <c r="A62" s="44"/>
      <c r="B62" s="44"/>
      <c r="C62" s="44"/>
      <c r="D62" s="44"/>
      <c r="E62" s="44"/>
      <c r="F62" s="44"/>
      <c r="G62" s="44"/>
      <c r="H62" s="1" t="s">
        <v>27</v>
      </c>
      <c r="I62" s="44"/>
    </row>
    <row r="63" spans="1:9" ht="15">
      <c r="A63" s="1">
        <v>1</v>
      </c>
      <c r="B63" s="1">
        <v>2</v>
      </c>
      <c r="C63" s="1">
        <v>3</v>
      </c>
      <c r="D63" s="1">
        <v>4</v>
      </c>
      <c r="E63" s="1">
        <v>5</v>
      </c>
      <c r="F63" s="1">
        <v>6</v>
      </c>
      <c r="G63" s="1">
        <v>7</v>
      </c>
      <c r="H63" s="1">
        <v>8</v>
      </c>
      <c r="I63" s="1">
        <v>9</v>
      </c>
    </row>
    <row r="64" spans="1:9" ht="75">
      <c r="A64" s="1">
        <v>1</v>
      </c>
      <c r="B64" s="7"/>
      <c r="C64" s="16" t="s">
        <v>62</v>
      </c>
      <c r="D64" s="3"/>
      <c r="E64" s="3"/>
      <c r="F64" s="3"/>
      <c r="G64" s="3"/>
      <c r="H64" s="3"/>
      <c r="I64" s="3"/>
    </row>
    <row r="65" spans="1:9" ht="63.75">
      <c r="A65" s="2" t="s">
        <v>36</v>
      </c>
      <c r="B65" s="38" t="s">
        <v>103</v>
      </c>
      <c r="C65" s="3"/>
      <c r="D65" s="38" t="s">
        <v>55</v>
      </c>
      <c r="E65" s="39">
        <v>1</v>
      </c>
      <c r="F65" s="40">
        <v>1</v>
      </c>
      <c r="G65" s="3"/>
      <c r="H65" s="1">
        <f>F65/E65</f>
        <v>1</v>
      </c>
      <c r="I65" s="3"/>
    </row>
    <row r="66" spans="1:9" ht="76.5">
      <c r="A66" s="1" t="s">
        <v>35</v>
      </c>
      <c r="B66" s="38" t="s">
        <v>104</v>
      </c>
      <c r="C66" s="3"/>
      <c r="D66" s="38" t="s">
        <v>55</v>
      </c>
      <c r="E66" s="39">
        <v>1</v>
      </c>
      <c r="F66" s="40">
        <v>1</v>
      </c>
      <c r="G66" s="3"/>
      <c r="H66" s="1">
        <f>F66/E66</f>
        <v>1</v>
      </c>
      <c r="I66" s="1"/>
    </row>
    <row r="67" spans="1:9" ht="76.5">
      <c r="A67" s="37" t="s">
        <v>102</v>
      </c>
      <c r="B67" s="38" t="s">
        <v>105</v>
      </c>
      <c r="C67" s="3"/>
      <c r="D67" s="38" t="s">
        <v>106</v>
      </c>
      <c r="E67" s="39">
        <v>0</v>
      </c>
      <c r="F67" s="40">
        <v>0</v>
      </c>
      <c r="G67" s="3"/>
      <c r="H67" s="1">
        <v>1</v>
      </c>
      <c r="I67" s="1"/>
    </row>
    <row r="68" spans="1:9" ht="75">
      <c r="A68" s="1">
        <v>2</v>
      </c>
      <c r="B68" s="7"/>
      <c r="C68" s="16" t="s">
        <v>63</v>
      </c>
      <c r="D68" s="3"/>
      <c r="E68" s="3"/>
      <c r="F68" s="3"/>
      <c r="G68" s="3"/>
      <c r="H68" s="3"/>
      <c r="I68" s="3"/>
    </row>
    <row r="69" spans="1:9" ht="63.75">
      <c r="A69" s="2" t="s">
        <v>37</v>
      </c>
      <c r="B69" s="38" t="s">
        <v>108</v>
      </c>
      <c r="C69" s="38"/>
      <c r="D69" s="38" t="s">
        <v>55</v>
      </c>
      <c r="E69" s="39">
        <v>1</v>
      </c>
      <c r="F69" s="40">
        <v>1</v>
      </c>
      <c r="G69" s="3"/>
      <c r="H69" s="1">
        <f>F69/E69</f>
        <v>1</v>
      </c>
      <c r="I69" s="3"/>
    </row>
    <row r="70" spans="1:9" ht="76.5">
      <c r="A70" s="1" t="s">
        <v>38</v>
      </c>
      <c r="B70" s="38" t="s">
        <v>109</v>
      </c>
      <c r="C70" s="38"/>
      <c r="D70" s="38" t="s">
        <v>55</v>
      </c>
      <c r="E70" s="39">
        <v>1</v>
      </c>
      <c r="F70" s="40">
        <v>1</v>
      </c>
      <c r="G70" s="3"/>
      <c r="H70" s="1">
        <f>F70/E70</f>
        <v>1</v>
      </c>
      <c r="I70" s="3"/>
    </row>
    <row r="71" spans="1:9" ht="76.5">
      <c r="A71" s="37" t="s">
        <v>107</v>
      </c>
      <c r="B71" s="38" t="s">
        <v>105</v>
      </c>
      <c r="C71" s="38"/>
      <c r="D71" s="38" t="s">
        <v>106</v>
      </c>
      <c r="E71" s="39">
        <v>0</v>
      </c>
      <c r="F71" s="40">
        <v>0</v>
      </c>
      <c r="G71" s="3"/>
      <c r="H71" s="1">
        <v>1</v>
      </c>
      <c r="I71" s="3"/>
    </row>
    <row r="72" spans="1:9" ht="75">
      <c r="A72" s="1">
        <v>3</v>
      </c>
      <c r="B72" s="7"/>
      <c r="C72" s="16" t="s">
        <v>64</v>
      </c>
      <c r="D72" s="3"/>
      <c r="E72" s="3"/>
      <c r="F72" s="3"/>
      <c r="G72" s="3"/>
      <c r="H72" s="3"/>
      <c r="I72" s="3"/>
    </row>
    <row r="73" spans="1:9" ht="63.75">
      <c r="A73" s="2" t="s">
        <v>39</v>
      </c>
      <c r="B73" s="38" t="s">
        <v>111</v>
      </c>
      <c r="C73" s="38"/>
      <c r="D73" s="38" t="s">
        <v>55</v>
      </c>
      <c r="E73" s="39">
        <v>1</v>
      </c>
      <c r="F73" s="40">
        <v>1</v>
      </c>
      <c r="G73" s="3"/>
      <c r="H73" s="1">
        <f>F73/E73</f>
        <v>1</v>
      </c>
      <c r="I73" s="3"/>
    </row>
    <row r="74" spans="1:9" ht="94.5" customHeight="1">
      <c r="A74" s="1" t="s">
        <v>40</v>
      </c>
      <c r="B74" s="38" t="s">
        <v>112</v>
      </c>
      <c r="C74" s="38"/>
      <c r="D74" s="38" t="s">
        <v>55</v>
      </c>
      <c r="E74" s="39">
        <v>1</v>
      </c>
      <c r="F74" s="40">
        <v>1</v>
      </c>
      <c r="G74" s="3"/>
      <c r="H74" s="1">
        <f>F74/E74</f>
        <v>1</v>
      </c>
      <c r="I74" s="3"/>
    </row>
    <row r="75" spans="1:9" ht="87.75" customHeight="1">
      <c r="A75" s="37" t="s">
        <v>110</v>
      </c>
      <c r="B75" s="38" t="s">
        <v>105</v>
      </c>
      <c r="C75" s="38"/>
      <c r="D75" s="38" t="s">
        <v>106</v>
      </c>
      <c r="E75" s="39">
        <v>0</v>
      </c>
      <c r="F75" s="40">
        <v>0</v>
      </c>
      <c r="G75" s="3"/>
      <c r="H75" s="1">
        <v>1</v>
      </c>
      <c r="I75" s="3"/>
    </row>
    <row r="76" spans="1:9" ht="75">
      <c r="A76" s="1">
        <v>4</v>
      </c>
      <c r="B76" s="7"/>
      <c r="C76" s="16" t="s">
        <v>65</v>
      </c>
      <c r="D76" s="3"/>
      <c r="E76" s="3"/>
      <c r="F76" s="3"/>
      <c r="G76" s="3"/>
      <c r="H76" s="3"/>
      <c r="I76" s="3"/>
    </row>
    <row r="77" spans="1:9" ht="63.75">
      <c r="A77" s="2" t="s">
        <v>41</v>
      </c>
      <c r="B77" s="38" t="s">
        <v>113</v>
      </c>
      <c r="C77" s="38"/>
      <c r="D77" s="38" t="s">
        <v>55</v>
      </c>
      <c r="E77" s="39">
        <v>0</v>
      </c>
      <c r="F77" s="40">
        <v>0</v>
      </c>
      <c r="G77" s="3"/>
      <c r="H77" s="1">
        <v>0</v>
      </c>
      <c r="I77" s="3"/>
    </row>
    <row r="78" spans="1:9" ht="89.25">
      <c r="A78" s="1" t="s">
        <v>42</v>
      </c>
      <c r="B78" s="38" t="s">
        <v>114</v>
      </c>
      <c r="C78" s="38"/>
      <c r="D78" s="38" t="s">
        <v>55</v>
      </c>
      <c r="E78" s="39">
        <v>0</v>
      </c>
      <c r="F78" s="40">
        <v>0</v>
      </c>
      <c r="G78" s="3"/>
      <c r="H78" s="1">
        <v>0</v>
      </c>
      <c r="I78" s="3"/>
    </row>
    <row r="79" spans="1:9" ht="76.5">
      <c r="A79" s="37" t="s">
        <v>115</v>
      </c>
      <c r="B79" s="38" t="s">
        <v>105</v>
      </c>
      <c r="C79" s="38"/>
      <c r="D79" s="38" t="s">
        <v>106</v>
      </c>
      <c r="E79" s="39">
        <v>0</v>
      </c>
      <c r="F79" s="40">
        <v>0</v>
      </c>
      <c r="G79" s="3"/>
      <c r="H79" s="1">
        <v>0</v>
      </c>
      <c r="I79" s="3"/>
    </row>
    <row r="80" spans="1:9" ht="75">
      <c r="A80" s="1">
        <v>5</v>
      </c>
      <c r="B80" s="7"/>
      <c r="C80" s="15" t="s">
        <v>66</v>
      </c>
      <c r="D80" s="3"/>
      <c r="E80" s="3"/>
      <c r="F80" s="3"/>
      <c r="G80" s="3"/>
      <c r="H80" s="3"/>
      <c r="I80" s="3"/>
    </row>
    <row r="81" spans="1:9" ht="63.75">
      <c r="A81" s="2" t="s">
        <v>43</v>
      </c>
      <c r="B81" s="38" t="s">
        <v>116</v>
      </c>
      <c r="C81" s="38"/>
      <c r="D81" s="38" t="s">
        <v>55</v>
      </c>
      <c r="E81" s="39">
        <v>0</v>
      </c>
      <c r="F81" s="40">
        <v>0</v>
      </c>
      <c r="G81" s="3"/>
      <c r="H81" s="1">
        <v>0</v>
      </c>
      <c r="I81" s="3"/>
    </row>
    <row r="82" spans="1:9" ht="76.5">
      <c r="A82" s="1" t="s">
        <v>44</v>
      </c>
      <c r="B82" s="38" t="s">
        <v>117</v>
      </c>
      <c r="C82" s="38"/>
      <c r="D82" s="38" t="s">
        <v>55</v>
      </c>
      <c r="E82" s="39">
        <v>0</v>
      </c>
      <c r="F82" s="40">
        <v>0</v>
      </c>
      <c r="G82" s="3"/>
      <c r="H82" s="1">
        <v>0</v>
      </c>
      <c r="I82" s="3"/>
    </row>
    <row r="83" spans="1:9" ht="76.5">
      <c r="A83" s="37" t="s">
        <v>118</v>
      </c>
      <c r="B83" s="38" t="s">
        <v>105</v>
      </c>
      <c r="C83" s="38"/>
      <c r="D83" s="38" t="s">
        <v>106</v>
      </c>
      <c r="E83" s="39">
        <v>0</v>
      </c>
      <c r="F83" s="40">
        <v>0</v>
      </c>
      <c r="G83" s="3"/>
      <c r="H83" s="1">
        <v>0</v>
      </c>
      <c r="I83" s="3"/>
    </row>
    <row r="84" spans="1:9" ht="75">
      <c r="A84" s="1">
        <v>6</v>
      </c>
      <c r="B84" s="7"/>
      <c r="C84" s="15" t="s">
        <v>67</v>
      </c>
      <c r="D84" s="11"/>
      <c r="E84" s="3"/>
      <c r="F84" s="3"/>
      <c r="G84" s="3"/>
      <c r="H84" s="3"/>
      <c r="I84" s="3"/>
    </row>
    <row r="85" spans="1:9" ht="63.75">
      <c r="A85" s="2" t="s">
        <v>45</v>
      </c>
      <c r="B85" s="38" t="s">
        <v>119</v>
      </c>
      <c r="C85" s="3"/>
      <c r="D85" s="38" t="s">
        <v>55</v>
      </c>
      <c r="E85" s="39">
        <v>1</v>
      </c>
      <c r="F85" s="40">
        <v>1</v>
      </c>
      <c r="G85" s="3"/>
      <c r="H85" s="1">
        <f>F85/E85</f>
        <v>1</v>
      </c>
      <c r="I85" s="3"/>
    </row>
    <row r="86" spans="1:9" ht="76.5">
      <c r="A86" s="1" t="s">
        <v>46</v>
      </c>
      <c r="B86" s="38" t="s">
        <v>120</v>
      </c>
      <c r="C86" s="3"/>
      <c r="D86" s="38" t="s">
        <v>55</v>
      </c>
      <c r="E86" s="39">
        <v>1</v>
      </c>
      <c r="F86" s="40">
        <v>1</v>
      </c>
      <c r="G86" s="3"/>
      <c r="H86" s="1">
        <f>F86/E86</f>
        <v>1</v>
      </c>
      <c r="I86" s="1"/>
    </row>
    <row r="87" spans="1:9" ht="76.5">
      <c r="A87" s="37" t="s">
        <v>121</v>
      </c>
      <c r="B87" s="38" t="s">
        <v>105</v>
      </c>
      <c r="C87" s="3"/>
      <c r="D87" s="38" t="s">
        <v>106</v>
      </c>
      <c r="E87" s="39">
        <v>0</v>
      </c>
      <c r="F87" s="40">
        <v>0</v>
      </c>
      <c r="G87" s="3"/>
      <c r="H87" s="1">
        <v>1</v>
      </c>
      <c r="I87" s="1"/>
    </row>
    <row r="88" spans="1:256" ht="120">
      <c r="A88" s="1">
        <v>7</v>
      </c>
      <c r="B88" s="7"/>
      <c r="C88" s="15" t="s">
        <v>68</v>
      </c>
      <c r="D88" s="1"/>
      <c r="E88" s="3"/>
      <c r="F88" s="3"/>
      <c r="G88" s="3"/>
      <c r="H88" s="3"/>
      <c r="I88" s="1"/>
      <c r="IV88">
        <f>SUM(A88:IU88)</f>
        <v>7</v>
      </c>
    </row>
    <row r="89" spans="1:9" ht="76.5">
      <c r="A89" s="2" t="s">
        <v>47</v>
      </c>
      <c r="B89" s="38" t="s">
        <v>122</v>
      </c>
      <c r="C89" s="3"/>
      <c r="D89" s="38" t="s">
        <v>55</v>
      </c>
      <c r="E89" s="39">
        <v>0</v>
      </c>
      <c r="F89" s="40">
        <v>0</v>
      </c>
      <c r="G89" s="3"/>
      <c r="H89" s="1">
        <v>0</v>
      </c>
      <c r="I89" s="1"/>
    </row>
    <row r="90" spans="1:9" ht="89.25">
      <c r="A90" s="1" t="s">
        <v>48</v>
      </c>
      <c r="B90" s="38" t="s">
        <v>123</v>
      </c>
      <c r="C90" s="3"/>
      <c r="D90" s="38" t="s">
        <v>55</v>
      </c>
      <c r="E90" s="39">
        <v>0</v>
      </c>
      <c r="F90" s="40">
        <v>0</v>
      </c>
      <c r="G90" s="3"/>
      <c r="H90" s="1">
        <v>0</v>
      </c>
      <c r="I90" s="1"/>
    </row>
    <row r="91" spans="1:9" ht="76.5">
      <c r="A91" s="37" t="s">
        <v>126</v>
      </c>
      <c r="B91" s="38" t="s">
        <v>105</v>
      </c>
      <c r="C91" s="3"/>
      <c r="D91" s="38" t="s">
        <v>106</v>
      </c>
      <c r="E91" s="39">
        <v>0</v>
      </c>
      <c r="F91" s="40">
        <v>0</v>
      </c>
      <c r="G91" s="3"/>
      <c r="H91" s="1">
        <v>0</v>
      </c>
      <c r="I91" s="1"/>
    </row>
    <row r="92" spans="1:9" ht="75">
      <c r="A92" s="1">
        <v>1</v>
      </c>
      <c r="B92" s="41"/>
      <c r="C92" s="15" t="s">
        <v>69</v>
      </c>
      <c r="D92" s="24"/>
      <c r="E92" s="24"/>
      <c r="F92" s="24"/>
      <c r="G92" s="3"/>
      <c r="H92" s="1"/>
      <c r="I92" s="1"/>
    </row>
    <row r="93" spans="1:9" ht="63.75">
      <c r="A93" s="2" t="s">
        <v>36</v>
      </c>
      <c r="B93" s="38" t="s">
        <v>124</v>
      </c>
      <c r="C93" s="15"/>
      <c r="D93" s="38" t="s">
        <v>55</v>
      </c>
      <c r="E93" s="39">
        <v>1</v>
      </c>
      <c r="F93" s="40">
        <v>1</v>
      </c>
      <c r="G93" s="3"/>
      <c r="H93" s="1">
        <f>F93/E93</f>
        <v>1</v>
      </c>
      <c r="I93" s="1"/>
    </row>
    <row r="94" spans="1:9" ht="102">
      <c r="A94" s="1" t="s">
        <v>35</v>
      </c>
      <c r="B94" s="38" t="s">
        <v>125</v>
      </c>
      <c r="C94" s="15"/>
      <c r="D94" s="38" t="s">
        <v>55</v>
      </c>
      <c r="E94" s="39">
        <v>0.96</v>
      </c>
      <c r="F94" s="40">
        <v>1</v>
      </c>
      <c r="G94" s="3"/>
      <c r="H94" s="1">
        <v>1</v>
      </c>
      <c r="I94" s="1"/>
    </row>
    <row r="95" spans="1:9" ht="63.75">
      <c r="A95" s="37" t="s">
        <v>102</v>
      </c>
      <c r="B95" s="38" t="s">
        <v>130</v>
      </c>
      <c r="C95" s="15"/>
      <c r="D95" s="38" t="s">
        <v>134</v>
      </c>
      <c r="E95" s="42">
        <v>0</v>
      </c>
      <c r="F95" s="40">
        <v>0</v>
      </c>
      <c r="G95" s="3"/>
      <c r="H95" s="1">
        <v>1</v>
      </c>
      <c r="I95" s="1"/>
    </row>
    <row r="96" spans="1:9" ht="63.75">
      <c r="A96" s="37" t="s">
        <v>127</v>
      </c>
      <c r="B96" s="38" t="s">
        <v>131</v>
      </c>
      <c r="C96" s="15"/>
      <c r="D96" s="38" t="s">
        <v>135</v>
      </c>
      <c r="E96" s="42">
        <v>0</v>
      </c>
      <c r="F96" s="40">
        <v>0</v>
      </c>
      <c r="G96" s="3"/>
      <c r="H96" s="1">
        <v>1</v>
      </c>
      <c r="I96" s="1"/>
    </row>
    <row r="97" spans="1:9" ht="63.75">
      <c r="A97" s="37" t="s">
        <v>128</v>
      </c>
      <c r="B97" s="38" t="s">
        <v>132</v>
      </c>
      <c r="C97" s="15"/>
      <c r="D97" s="38" t="s">
        <v>135</v>
      </c>
      <c r="E97" s="42">
        <v>0</v>
      </c>
      <c r="F97" s="40">
        <v>0</v>
      </c>
      <c r="G97" s="3"/>
      <c r="H97" s="1">
        <v>1</v>
      </c>
      <c r="I97" s="1"/>
    </row>
    <row r="98" spans="1:9" ht="76.5">
      <c r="A98" s="37" t="s">
        <v>129</v>
      </c>
      <c r="B98" s="38" t="s">
        <v>133</v>
      </c>
      <c r="C98" s="15"/>
      <c r="D98" s="38" t="s">
        <v>106</v>
      </c>
      <c r="E98" s="42">
        <v>0</v>
      </c>
      <c r="F98" s="40">
        <v>0</v>
      </c>
      <c r="G98" s="3"/>
      <c r="H98" s="1">
        <v>1</v>
      </c>
      <c r="I98" s="1"/>
    </row>
    <row r="99" spans="1:9" ht="75">
      <c r="A99" s="1">
        <v>2</v>
      </c>
      <c r="B99" s="38"/>
      <c r="C99" s="15" t="s">
        <v>70</v>
      </c>
      <c r="D99" s="41"/>
      <c r="E99" s="41"/>
      <c r="F99" s="41"/>
      <c r="G99" s="3"/>
      <c r="H99" s="1"/>
      <c r="I99" s="1"/>
    </row>
    <row r="100" spans="1:9" ht="63.75">
      <c r="A100" s="43" t="s">
        <v>37</v>
      </c>
      <c r="B100" s="38" t="s">
        <v>124</v>
      </c>
      <c r="C100" s="15"/>
      <c r="D100" s="38" t="s">
        <v>55</v>
      </c>
      <c r="E100" s="39">
        <v>1</v>
      </c>
      <c r="F100" s="40">
        <v>1</v>
      </c>
      <c r="G100" s="3"/>
      <c r="H100" s="1">
        <f>F100/E100</f>
        <v>1</v>
      </c>
      <c r="I100" s="1"/>
    </row>
    <row r="101" spans="1:9" ht="102">
      <c r="A101" s="37" t="s">
        <v>38</v>
      </c>
      <c r="B101" s="38" t="s">
        <v>125</v>
      </c>
      <c r="C101" s="15"/>
      <c r="D101" s="38" t="s">
        <v>55</v>
      </c>
      <c r="E101" s="39">
        <v>0.96</v>
      </c>
      <c r="F101" s="40">
        <v>1</v>
      </c>
      <c r="G101" s="3"/>
      <c r="H101" s="1">
        <v>1</v>
      </c>
      <c r="I101" s="1"/>
    </row>
    <row r="102" spans="1:9" ht="63.75">
      <c r="A102" s="37" t="s">
        <v>107</v>
      </c>
      <c r="B102" s="38" t="s">
        <v>130</v>
      </c>
      <c r="C102" s="15"/>
      <c r="D102" s="38" t="s">
        <v>134</v>
      </c>
      <c r="E102" s="42">
        <v>0</v>
      </c>
      <c r="F102" s="40">
        <v>0</v>
      </c>
      <c r="G102" s="3"/>
      <c r="H102" s="1">
        <v>1</v>
      </c>
      <c r="I102" s="1"/>
    </row>
    <row r="103" spans="1:9" ht="63.75">
      <c r="A103" s="37" t="s">
        <v>136</v>
      </c>
      <c r="B103" s="38" t="s">
        <v>131</v>
      </c>
      <c r="C103" s="15"/>
      <c r="D103" s="38" t="s">
        <v>135</v>
      </c>
      <c r="E103" s="42">
        <v>0</v>
      </c>
      <c r="F103" s="40">
        <v>0</v>
      </c>
      <c r="G103" s="3"/>
      <c r="H103" s="1">
        <v>1</v>
      </c>
      <c r="I103" s="1"/>
    </row>
    <row r="104" spans="1:9" ht="63.75">
      <c r="A104" s="37" t="s">
        <v>137</v>
      </c>
      <c r="B104" s="38" t="s">
        <v>132</v>
      </c>
      <c r="C104" s="15"/>
      <c r="D104" s="38" t="s">
        <v>135</v>
      </c>
      <c r="E104" s="42">
        <v>0</v>
      </c>
      <c r="F104" s="40">
        <v>0</v>
      </c>
      <c r="G104" s="3"/>
      <c r="H104" s="1">
        <v>1</v>
      </c>
      <c r="I104" s="1"/>
    </row>
    <row r="105" spans="1:9" ht="76.5">
      <c r="A105" s="37" t="s">
        <v>138</v>
      </c>
      <c r="B105" s="38" t="s">
        <v>133</v>
      </c>
      <c r="C105" s="15"/>
      <c r="D105" s="38" t="s">
        <v>106</v>
      </c>
      <c r="E105" s="42">
        <v>0</v>
      </c>
      <c r="F105" s="40">
        <v>0</v>
      </c>
      <c r="G105" s="3"/>
      <c r="H105" s="1">
        <v>1</v>
      </c>
      <c r="I105" s="1"/>
    </row>
    <row r="106" spans="1:9" ht="75">
      <c r="A106" s="1">
        <v>3</v>
      </c>
      <c r="B106" s="38"/>
      <c r="C106" s="15" t="s">
        <v>73</v>
      </c>
      <c r="D106" s="38"/>
      <c r="E106" s="39"/>
      <c r="F106" s="40"/>
      <c r="G106" s="3"/>
      <c r="H106" s="1"/>
      <c r="I106" s="1"/>
    </row>
    <row r="107" spans="1:9" ht="63.75">
      <c r="A107" s="43" t="s">
        <v>39</v>
      </c>
      <c r="B107" s="38" t="s">
        <v>124</v>
      </c>
      <c r="C107" s="15"/>
      <c r="D107" s="38" t="s">
        <v>55</v>
      </c>
      <c r="E107" s="39">
        <v>1</v>
      </c>
      <c r="F107" s="40">
        <v>1</v>
      </c>
      <c r="G107" s="3"/>
      <c r="H107" s="1">
        <f>F107/E107</f>
        <v>1</v>
      </c>
      <c r="I107" s="1"/>
    </row>
    <row r="108" spans="1:9" ht="102">
      <c r="A108" s="37" t="s">
        <v>40</v>
      </c>
      <c r="B108" s="38" t="s">
        <v>125</v>
      </c>
      <c r="C108" s="15"/>
      <c r="D108" s="38" t="s">
        <v>55</v>
      </c>
      <c r="E108" s="39">
        <v>0.96</v>
      </c>
      <c r="F108" s="40">
        <v>1</v>
      </c>
      <c r="G108" s="3"/>
      <c r="H108" s="1">
        <v>1</v>
      </c>
      <c r="I108" s="1"/>
    </row>
    <row r="109" spans="1:9" ht="63.75">
      <c r="A109" s="37" t="s">
        <v>110</v>
      </c>
      <c r="B109" s="38" t="s">
        <v>130</v>
      </c>
      <c r="C109" s="15"/>
      <c r="D109" s="38" t="s">
        <v>134</v>
      </c>
      <c r="E109" s="42">
        <v>0</v>
      </c>
      <c r="F109" s="40">
        <v>0</v>
      </c>
      <c r="G109" s="3"/>
      <c r="H109" s="1">
        <v>1</v>
      </c>
      <c r="I109" s="1"/>
    </row>
    <row r="110" spans="1:9" ht="63.75">
      <c r="A110" s="37" t="s">
        <v>139</v>
      </c>
      <c r="B110" s="38" t="s">
        <v>131</v>
      </c>
      <c r="C110" s="15"/>
      <c r="D110" s="38" t="s">
        <v>135</v>
      </c>
      <c r="E110" s="42">
        <v>0</v>
      </c>
      <c r="F110" s="40">
        <v>0</v>
      </c>
      <c r="G110" s="3"/>
      <c r="H110" s="1">
        <v>1</v>
      </c>
      <c r="I110" s="1"/>
    </row>
    <row r="111" spans="1:9" ht="63.75">
      <c r="A111" s="37" t="s">
        <v>140</v>
      </c>
      <c r="B111" s="38" t="s">
        <v>132</v>
      </c>
      <c r="C111" s="15"/>
      <c r="D111" s="38" t="s">
        <v>135</v>
      </c>
      <c r="E111" s="42">
        <v>0</v>
      </c>
      <c r="F111" s="40">
        <v>0</v>
      </c>
      <c r="G111" s="3"/>
      <c r="H111" s="1">
        <v>1</v>
      </c>
      <c r="I111" s="1"/>
    </row>
    <row r="112" spans="1:9" ht="76.5">
      <c r="A112" s="37" t="s">
        <v>141</v>
      </c>
      <c r="B112" s="38" t="s">
        <v>133</v>
      </c>
      <c r="C112" s="15"/>
      <c r="D112" s="38" t="s">
        <v>106</v>
      </c>
      <c r="E112" s="42">
        <v>0</v>
      </c>
      <c r="F112" s="40">
        <v>0</v>
      </c>
      <c r="G112" s="3"/>
      <c r="H112" s="1">
        <v>1</v>
      </c>
      <c r="I112" s="1"/>
    </row>
    <row r="113" spans="1:9" ht="75">
      <c r="A113" s="1">
        <v>4</v>
      </c>
      <c r="B113" s="12"/>
      <c r="C113" s="15" t="s">
        <v>74</v>
      </c>
      <c r="D113" s="38"/>
      <c r="E113" s="39"/>
      <c r="F113" s="40"/>
      <c r="G113" s="3"/>
      <c r="H113" s="1"/>
      <c r="I113" s="1"/>
    </row>
    <row r="114" spans="1:9" ht="63.75">
      <c r="A114" s="43" t="s">
        <v>41</v>
      </c>
      <c r="B114" s="38" t="s">
        <v>124</v>
      </c>
      <c r="C114" s="15"/>
      <c r="D114" s="38" t="s">
        <v>55</v>
      </c>
      <c r="E114" s="39">
        <v>1</v>
      </c>
      <c r="F114" s="40">
        <v>1</v>
      </c>
      <c r="G114" s="3"/>
      <c r="H114" s="1">
        <f>F114/E114</f>
        <v>1</v>
      </c>
      <c r="I114" s="1"/>
    </row>
    <row r="115" spans="1:9" ht="102">
      <c r="A115" s="37" t="s">
        <v>42</v>
      </c>
      <c r="B115" s="38" t="s">
        <v>125</v>
      </c>
      <c r="C115" s="15"/>
      <c r="D115" s="38" t="s">
        <v>55</v>
      </c>
      <c r="E115" s="39">
        <v>0.96</v>
      </c>
      <c r="F115" s="40">
        <v>1</v>
      </c>
      <c r="G115" s="3"/>
      <c r="H115" s="1">
        <v>1</v>
      </c>
      <c r="I115" s="1"/>
    </row>
    <row r="116" spans="1:9" ht="63.75">
      <c r="A116" s="37" t="s">
        <v>115</v>
      </c>
      <c r="B116" s="38" t="s">
        <v>130</v>
      </c>
      <c r="C116" s="15"/>
      <c r="D116" s="38" t="s">
        <v>134</v>
      </c>
      <c r="E116" s="42">
        <v>0</v>
      </c>
      <c r="F116" s="40">
        <v>0</v>
      </c>
      <c r="G116" s="3"/>
      <c r="H116" s="1">
        <v>1</v>
      </c>
      <c r="I116" s="1"/>
    </row>
    <row r="117" spans="1:9" ht="63.75">
      <c r="A117" s="37" t="s">
        <v>142</v>
      </c>
      <c r="B117" s="38" t="s">
        <v>131</v>
      </c>
      <c r="C117" s="15"/>
      <c r="D117" s="38" t="s">
        <v>135</v>
      </c>
      <c r="E117" s="42">
        <v>0</v>
      </c>
      <c r="F117" s="40">
        <v>0</v>
      </c>
      <c r="G117" s="3"/>
      <c r="H117" s="1">
        <v>1</v>
      </c>
      <c r="I117" s="1"/>
    </row>
    <row r="118" spans="1:9" ht="63.75">
      <c r="A118" s="37" t="s">
        <v>143</v>
      </c>
      <c r="B118" s="38" t="s">
        <v>132</v>
      </c>
      <c r="C118" s="15"/>
      <c r="D118" s="38" t="s">
        <v>135</v>
      </c>
      <c r="E118" s="42">
        <v>0</v>
      </c>
      <c r="F118" s="40">
        <v>0</v>
      </c>
      <c r="G118" s="3"/>
      <c r="H118" s="1">
        <v>1</v>
      </c>
      <c r="I118" s="1"/>
    </row>
    <row r="119" spans="1:9" ht="76.5">
      <c r="A119" s="37" t="s">
        <v>144</v>
      </c>
      <c r="B119" s="38" t="s">
        <v>133</v>
      </c>
      <c r="C119" s="15"/>
      <c r="D119" s="38" t="s">
        <v>106</v>
      </c>
      <c r="E119" s="42">
        <v>0</v>
      </c>
      <c r="F119" s="40">
        <v>0</v>
      </c>
      <c r="G119" s="3"/>
      <c r="H119" s="1">
        <v>1</v>
      </c>
      <c r="I119" s="1"/>
    </row>
    <row r="120" spans="1:9" ht="75">
      <c r="A120" s="1">
        <v>5</v>
      </c>
      <c r="B120" s="12"/>
      <c r="C120" s="15" t="s">
        <v>75</v>
      </c>
      <c r="D120" s="38"/>
      <c r="E120" s="42"/>
      <c r="F120" s="40"/>
      <c r="G120" s="3"/>
      <c r="H120" s="1"/>
      <c r="I120" s="1"/>
    </row>
    <row r="121" spans="1:9" ht="63.75">
      <c r="A121" s="43" t="s">
        <v>43</v>
      </c>
      <c r="B121" s="38" t="s">
        <v>124</v>
      </c>
      <c r="C121" s="15"/>
      <c r="D121" s="38" t="s">
        <v>55</v>
      </c>
      <c r="E121" s="39">
        <v>1</v>
      </c>
      <c r="F121" s="40">
        <v>1</v>
      </c>
      <c r="G121" s="3"/>
      <c r="H121" s="1">
        <f>F121/E121</f>
        <v>1</v>
      </c>
      <c r="I121" s="1"/>
    </row>
    <row r="122" spans="1:9" ht="102">
      <c r="A122" s="37" t="s">
        <v>44</v>
      </c>
      <c r="B122" s="38" t="s">
        <v>125</v>
      </c>
      <c r="C122" s="15"/>
      <c r="D122" s="38" t="s">
        <v>55</v>
      </c>
      <c r="E122" s="39">
        <v>0.96</v>
      </c>
      <c r="F122" s="40">
        <v>1</v>
      </c>
      <c r="G122" s="3"/>
      <c r="H122" s="1">
        <v>1</v>
      </c>
      <c r="I122" s="1"/>
    </row>
    <row r="123" spans="1:9" ht="63.75">
      <c r="A123" s="37" t="s">
        <v>118</v>
      </c>
      <c r="B123" s="38" t="s">
        <v>130</v>
      </c>
      <c r="C123" s="15"/>
      <c r="D123" s="38" t="s">
        <v>134</v>
      </c>
      <c r="E123" s="42">
        <v>0</v>
      </c>
      <c r="F123" s="40">
        <v>0</v>
      </c>
      <c r="G123" s="3"/>
      <c r="H123" s="1">
        <v>1</v>
      </c>
      <c r="I123" s="1"/>
    </row>
    <row r="124" spans="1:9" ht="63.75">
      <c r="A124" s="37" t="s">
        <v>145</v>
      </c>
      <c r="B124" s="38" t="s">
        <v>131</v>
      </c>
      <c r="C124" s="15"/>
      <c r="D124" s="38" t="s">
        <v>135</v>
      </c>
      <c r="E124" s="42">
        <v>0</v>
      </c>
      <c r="F124" s="40">
        <v>0</v>
      </c>
      <c r="G124" s="3"/>
      <c r="H124" s="1">
        <v>1</v>
      </c>
      <c r="I124" s="1"/>
    </row>
    <row r="125" spans="1:9" ht="63.75">
      <c r="A125" s="37" t="s">
        <v>146</v>
      </c>
      <c r="B125" s="38" t="s">
        <v>132</v>
      </c>
      <c r="C125" s="15"/>
      <c r="D125" s="38" t="s">
        <v>135</v>
      </c>
      <c r="E125" s="42">
        <v>0</v>
      </c>
      <c r="F125" s="40">
        <v>0</v>
      </c>
      <c r="G125" s="3"/>
      <c r="H125" s="1">
        <v>1</v>
      </c>
      <c r="I125" s="1"/>
    </row>
    <row r="126" spans="1:9" ht="76.5">
      <c r="A126" s="37" t="s">
        <v>147</v>
      </c>
      <c r="B126" s="38" t="s">
        <v>133</v>
      </c>
      <c r="C126" s="15"/>
      <c r="D126" s="38" t="s">
        <v>106</v>
      </c>
      <c r="E126" s="42">
        <v>0</v>
      </c>
      <c r="F126" s="40">
        <v>0</v>
      </c>
      <c r="G126" s="3"/>
      <c r="H126" s="1">
        <v>1</v>
      </c>
      <c r="I126" s="1"/>
    </row>
    <row r="127" spans="1:9" ht="75">
      <c r="A127" s="1">
        <v>6</v>
      </c>
      <c r="B127" s="12"/>
      <c r="C127" s="15" t="s">
        <v>76</v>
      </c>
      <c r="D127" s="24"/>
      <c r="E127" s="24"/>
      <c r="F127" s="24"/>
      <c r="G127" s="3"/>
      <c r="H127" s="1"/>
      <c r="I127" s="1"/>
    </row>
    <row r="128" spans="1:9" ht="63.75">
      <c r="A128" s="43" t="s">
        <v>45</v>
      </c>
      <c r="B128" s="38" t="s">
        <v>124</v>
      </c>
      <c r="C128" s="15"/>
      <c r="D128" s="38" t="s">
        <v>55</v>
      </c>
      <c r="E128" s="39">
        <v>1</v>
      </c>
      <c r="F128" s="40">
        <v>1</v>
      </c>
      <c r="G128" s="3"/>
      <c r="H128" s="1">
        <f>F128/E128</f>
        <v>1</v>
      </c>
      <c r="I128" s="1"/>
    </row>
    <row r="129" spans="1:9" ht="102">
      <c r="A129" s="37" t="s">
        <v>46</v>
      </c>
      <c r="B129" s="38" t="s">
        <v>125</v>
      </c>
      <c r="C129" s="15"/>
      <c r="D129" s="38" t="s">
        <v>55</v>
      </c>
      <c r="E129" s="39">
        <v>0.96</v>
      </c>
      <c r="F129" s="40">
        <v>1</v>
      </c>
      <c r="G129" s="3"/>
      <c r="H129" s="1">
        <v>1</v>
      </c>
      <c r="I129" s="1"/>
    </row>
    <row r="130" spans="1:9" ht="63.75">
      <c r="A130" s="37" t="s">
        <v>121</v>
      </c>
      <c r="B130" s="38" t="s">
        <v>130</v>
      </c>
      <c r="C130" s="15"/>
      <c r="D130" s="38" t="s">
        <v>134</v>
      </c>
      <c r="E130" s="42">
        <v>0</v>
      </c>
      <c r="F130" s="40">
        <v>0</v>
      </c>
      <c r="G130" s="3"/>
      <c r="H130" s="1">
        <v>1</v>
      </c>
      <c r="I130" s="1"/>
    </row>
    <row r="131" spans="1:9" ht="63.75">
      <c r="A131" s="37" t="s">
        <v>148</v>
      </c>
      <c r="B131" s="38" t="s">
        <v>131</v>
      </c>
      <c r="C131" s="15"/>
      <c r="D131" s="38" t="s">
        <v>135</v>
      </c>
      <c r="E131" s="42">
        <v>0</v>
      </c>
      <c r="F131" s="40">
        <v>0</v>
      </c>
      <c r="G131" s="3"/>
      <c r="H131" s="1">
        <v>1</v>
      </c>
      <c r="I131" s="1"/>
    </row>
    <row r="132" spans="1:9" ht="63.75">
      <c r="A132" s="37" t="s">
        <v>149</v>
      </c>
      <c r="B132" s="38" t="s">
        <v>132</v>
      </c>
      <c r="C132" s="15"/>
      <c r="D132" s="38" t="s">
        <v>135</v>
      </c>
      <c r="E132" s="42">
        <v>0</v>
      </c>
      <c r="F132" s="40">
        <v>0</v>
      </c>
      <c r="G132" s="3"/>
      <c r="H132" s="1">
        <v>1</v>
      </c>
      <c r="I132" s="1"/>
    </row>
    <row r="133" spans="1:9" ht="76.5">
      <c r="A133" s="37" t="s">
        <v>150</v>
      </c>
      <c r="B133" s="38" t="s">
        <v>133</v>
      </c>
      <c r="C133" s="15"/>
      <c r="D133" s="38" t="s">
        <v>106</v>
      </c>
      <c r="E133" s="42">
        <v>0</v>
      </c>
      <c r="F133" s="40">
        <v>0</v>
      </c>
      <c r="G133" s="3"/>
      <c r="H133" s="1">
        <v>1</v>
      </c>
      <c r="I133" s="1"/>
    </row>
    <row r="134" spans="1:9" ht="120">
      <c r="A134" s="1">
        <v>7</v>
      </c>
      <c r="B134" s="12"/>
      <c r="C134" s="15" t="s">
        <v>77</v>
      </c>
      <c r="D134" s="24"/>
      <c r="E134" s="24"/>
      <c r="F134" s="24"/>
      <c r="G134" s="3"/>
      <c r="H134" s="1"/>
      <c r="I134" s="1"/>
    </row>
    <row r="135" spans="1:9" ht="63.75">
      <c r="A135" s="43" t="s">
        <v>47</v>
      </c>
      <c r="B135" s="38" t="s">
        <v>124</v>
      </c>
      <c r="C135" s="15"/>
      <c r="D135" s="38" t="s">
        <v>55</v>
      </c>
      <c r="E135" s="39">
        <v>1</v>
      </c>
      <c r="F135" s="40">
        <v>1</v>
      </c>
      <c r="G135" s="3"/>
      <c r="H135" s="1">
        <f>F135/E135</f>
        <v>1</v>
      </c>
      <c r="I135" s="1"/>
    </row>
    <row r="136" spans="1:9" ht="102">
      <c r="A136" s="37" t="s">
        <v>48</v>
      </c>
      <c r="B136" s="38" t="s">
        <v>125</v>
      </c>
      <c r="C136" s="15"/>
      <c r="D136" s="38" t="s">
        <v>55</v>
      </c>
      <c r="E136" s="39">
        <v>0.96</v>
      </c>
      <c r="F136" s="40">
        <v>1</v>
      </c>
      <c r="G136" s="3"/>
      <c r="H136" s="1">
        <v>1</v>
      </c>
      <c r="I136" s="1"/>
    </row>
    <row r="137" spans="1:9" ht="63.75">
      <c r="A137" s="37" t="s">
        <v>126</v>
      </c>
      <c r="B137" s="38" t="s">
        <v>130</v>
      </c>
      <c r="C137" s="15"/>
      <c r="D137" s="38" t="s">
        <v>134</v>
      </c>
      <c r="E137" s="42">
        <v>0</v>
      </c>
      <c r="F137" s="40">
        <v>0</v>
      </c>
      <c r="G137" s="3"/>
      <c r="H137" s="1">
        <v>1</v>
      </c>
      <c r="I137" s="1"/>
    </row>
    <row r="138" spans="1:9" ht="63.75">
      <c r="A138" s="37" t="s">
        <v>151</v>
      </c>
      <c r="B138" s="38" t="s">
        <v>131</v>
      </c>
      <c r="C138" s="15"/>
      <c r="D138" s="38" t="s">
        <v>135</v>
      </c>
      <c r="E138" s="42">
        <v>0</v>
      </c>
      <c r="F138" s="40">
        <v>0</v>
      </c>
      <c r="G138" s="3"/>
      <c r="H138" s="1">
        <v>1</v>
      </c>
      <c r="I138" s="1"/>
    </row>
    <row r="139" spans="1:9" ht="63.75">
      <c r="A139" s="37" t="s">
        <v>152</v>
      </c>
      <c r="B139" s="38" t="s">
        <v>132</v>
      </c>
      <c r="C139" s="15"/>
      <c r="D139" s="38" t="s">
        <v>135</v>
      </c>
      <c r="E139" s="42">
        <v>0</v>
      </c>
      <c r="F139" s="40">
        <v>0</v>
      </c>
      <c r="G139" s="3"/>
      <c r="H139" s="1">
        <v>1</v>
      </c>
      <c r="I139" s="1"/>
    </row>
    <row r="140" spans="1:9" ht="76.5">
      <c r="A140" s="37" t="s">
        <v>153</v>
      </c>
      <c r="B140" s="38" t="s">
        <v>133</v>
      </c>
      <c r="C140" s="15"/>
      <c r="D140" s="38" t="s">
        <v>106</v>
      </c>
      <c r="E140" s="42">
        <v>0</v>
      </c>
      <c r="F140" s="40">
        <v>0</v>
      </c>
      <c r="G140" s="3"/>
      <c r="H140" s="1">
        <v>1</v>
      </c>
      <c r="I140" s="1"/>
    </row>
    <row r="141" spans="1:9" ht="74.25">
      <c r="A141" s="1">
        <v>1</v>
      </c>
      <c r="B141" s="12"/>
      <c r="C141" s="15" t="s">
        <v>78</v>
      </c>
      <c r="D141" s="24"/>
      <c r="E141" s="24"/>
      <c r="F141" s="24"/>
      <c r="G141" s="3"/>
      <c r="H141" s="1"/>
      <c r="I141" s="1"/>
    </row>
    <row r="142" spans="1:9" ht="76.5">
      <c r="A142" s="37" t="s">
        <v>36</v>
      </c>
      <c r="B142" s="38" t="s">
        <v>154</v>
      </c>
      <c r="C142" s="15"/>
      <c r="D142" s="38" t="s">
        <v>55</v>
      </c>
      <c r="E142" s="39">
        <v>1</v>
      </c>
      <c r="F142" s="40">
        <v>1</v>
      </c>
      <c r="G142" s="3"/>
      <c r="H142" s="1">
        <f>F142/E142</f>
        <v>1</v>
      </c>
      <c r="I142" s="1"/>
    </row>
    <row r="143" spans="1:9" ht="74.25">
      <c r="A143" s="1">
        <v>2</v>
      </c>
      <c r="B143" s="12"/>
      <c r="C143" s="16" t="s">
        <v>79</v>
      </c>
      <c r="D143" s="24"/>
      <c r="E143" s="24"/>
      <c r="F143" s="24"/>
      <c r="G143" s="3"/>
      <c r="H143" s="1"/>
      <c r="I143" s="1"/>
    </row>
    <row r="144" spans="1:9" ht="76.5">
      <c r="A144" s="37" t="s">
        <v>37</v>
      </c>
      <c r="B144" s="38" t="s">
        <v>154</v>
      </c>
      <c r="C144" s="15"/>
      <c r="D144" s="38" t="s">
        <v>55</v>
      </c>
      <c r="E144" s="39">
        <v>1</v>
      </c>
      <c r="F144" s="40">
        <v>1</v>
      </c>
      <c r="G144" s="3"/>
      <c r="H144" s="1">
        <f>F144/E144</f>
        <v>1</v>
      </c>
      <c r="I144" s="1"/>
    </row>
  </sheetData>
  <sheetProtection/>
  <mergeCells count="38">
    <mergeCell ref="F2:F4"/>
    <mergeCell ref="A6:G6"/>
    <mergeCell ref="I61:I62"/>
    <mergeCell ref="A58:G58"/>
    <mergeCell ref="A59:G59"/>
    <mergeCell ref="A61:A62"/>
    <mergeCell ref="B61:B62"/>
    <mergeCell ref="C61:C62"/>
    <mergeCell ref="D61:D62"/>
    <mergeCell ref="E61:E62"/>
    <mergeCell ref="F61:F62"/>
    <mergeCell ref="G61:G62"/>
    <mergeCell ref="A51:G51"/>
    <mergeCell ref="A52:G52"/>
    <mergeCell ref="K23:K24"/>
    <mergeCell ref="H23:H24"/>
    <mergeCell ref="F23:F24"/>
    <mergeCell ref="G23:G24"/>
    <mergeCell ref="I23:I24"/>
    <mergeCell ref="J23:J24"/>
    <mergeCell ref="K26:K48"/>
    <mergeCell ref="E23:E24"/>
    <mergeCell ref="L23:L24"/>
    <mergeCell ref="A12:G12"/>
    <mergeCell ref="A13:G13"/>
    <mergeCell ref="A14:G14"/>
    <mergeCell ref="A20:G20"/>
    <mergeCell ref="A21:G21"/>
    <mergeCell ref="A23:A24"/>
    <mergeCell ref="B23:B24"/>
    <mergeCell ref="C23:C24"/>
    <mergeCell ref="D23:D24"/>
    <mergeCell ref="A5:G5"/>
    <mergeCell ref="A7:G7"/>
    <mergeCell ref="A8:G8"/>
    <mergeCell ref="A9:G9"/>
    <mergeCell ref="A10:G10"/>
    <mergeCell ref="A11:G11"/>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2" manualBreakCount="2">
    <brk id="56" max="11" man="1"/>
    <brk id="7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ОКСАНА</cp:lastModifiedBy>
  <cp:lastPrinted>2016-03-23T20:21:23Z</cp:lastPrinted>
  <dcterms:created xsi:type="dcterms:W3CDTF">2016-02-04T06:52:46Z</dcterms:created>
  <dcterms:modified xsi:type="dcterms:W3CDTF">2016-03-28T01:58:51Z</dcterms:modified>
  <cp:category/>
  <cp:version/>
  <cp:contentType/>
  <cp:contentStatus/>
</cp:coreProperties>
</file>